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ESKTOP\PG Programs 2023-24\PG Attendance 2023-24 Odd Sem\Attendance Report by Priya\Phase-2_Oct-Nov\Website Upload\PG_Odd Sem_23-24\PG-1ST\NOVEMBER\"/>
    </mc:Choice>
  </mc:AlternateContent>
  <bookViews>
    <workbookView xWindow="-105" yWindow="-105" windowWidth="23250" windowHeight="12450" activeTab="3"/>
  </bookViews>
  <sheets>
    <sheet name="GEOTECH" sheetId="6" r:id="rId1"/>
    <sheet name="STRUCTURAL" sheetId="7" r:id="rId2"/>
    <sheet name="WRE" sheetId="8" r:id="rId3"/>
    <sheet name="M.PLAN" sheetId="10" r:id="rId4"/>
  </sheets>
  <calcPr calcId="162913"/>
</workbook>
</file>

<file path=xl/calcChain.xml><?xml version="1.0" encoding="utf-8"?>
<calcChain xmlns="http://schemas.openxmlformats.org/spreadsheetml/2006/main">
  <c r="E32" i="6" l="1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</calcChain>
</file>

<file path=xl/sharedStrings.xml><?xml version="1.0" encoding="utf-8"?>
<sst xmlns="http://schemas.openxmlformats.org/spreadsheetml/2006/main" count="159" uniqueCount="118">
  <si>
    <t>Subject Code</t>
  </si>
  <si>
    <t>IP6101</t>
  </si>
  <si>
    <t>IP6103</t>
  </si>
  <si>
    <t>IP6203</t>
  </si>
  <si>
    <t>BS6401</t>
  </si>
  <si>
    <t>MS6403</t>
  </si>
  <si>
    <t>BH6001</t>
  </si>
  <si>
    <t>Subject Name</t>
  </si>
  <si>
    <t>ANSHUMAN MAHAPATRA</t>
  </si>
  <si>
    <t>CHINMAYEE PARIDA</t>
  </si>
  <si>
    <t>KAJAL KUMARI PATI</t>
  </si>
  <si>
    <t>KUNJA BIHARI TRIPATHY</t>
  </si>
  <si>
    <t>MANISHA GARTIA</t>
  </si>
  <si>
    <t>NISHIGANDHA MALLICK</t>
  </si>
  <si>
    <t>PRITIPRASANNA BARAL</t>
  </si>
  <si>
    <t>PRIYANKA PRIYADARSHINI ROUL</t>
  </si>
  <si>
    <t>SAMBEET KUMAR PANDA</t>
  </si>
  <si>
    <t>SASWAT KHUNTIA</t>
  </si>
  <si>
    <t>SASWATA KUMAR BINDHANI</t>
  </si>
  <si>
    <t>AKSHAYA KUMAR ACHARYA</t>
  </si>
  <si>
    <t>SHUBHRA JYOTI BISHWAL</t>
  </si>
  <si>
    <t>PRIYADARSHANI BARIK</t>
  </si>
  <si>
    <t>IP6121</t>
  </si>
  <si>
    <t>IP6123</t>
  </si>
  <si>
    <t>IP6223</t>
  </si>
  <si>
    <t>ARKENDU PARIJA</t>
  </si>
  <si>
    <t>AYUSH KUMAR SAHOO</t>
  </si>
  <si>
    <t>BIKSHIPTA MALLIK</t>
  </si>
  <si>
    <t>BISWAJITA NAYAK</t>
  </si>
  <si>
    <t>DEBASMITA SAHU</t>
  </si>
  <si>
    <t>KAMESWAR NAG</t>
  </si>
  <si>
    <t>MONALISHA NAYAK</t>
  </si>
  <si>
    <t>PARA HANSDA</t>
  </si>
  <si>
    <t>PRASNABACHI BARAL</t>
  </si>
  <si>
    <t>PRIYANKA PRIYADARSHINI</t>
  </si>
  <si>
    <t>SALINI MOHANTA</t>
  </si>
  <si>
    <t>SASANKA SEKHAR TRIPATHY</t>
  </si>
  <si>
    <t>ABHIJEET PRADHAN</t>
  </si>
  <si>
    <t>ARNAB RATH</t>
  </si>
  <si>
    <t>BIBHUDATTA SATAPATHY</t>
  </si>
  <si>
    <t>BINDU LIPSA MALLICK</t>
  </si>
  <si>
    <t>JYOTI SHANKAR SETHI</t>
  </si>
  <si>
    <t>K SAI SREE</t>
  </si>
  <si>
    <t>LIPSA DAS</t>
  </si>
  <si>
    <t>LISHIT MOHANTY</t>
  </si>
  <si>
    <t>LOPAMUDRA PRADHAN</t>
  </si>
  <si>
    <t>NISHANT HARICHANDAN</t>
  </si>
  <si>
    <t>PALLAVI PATRA</t>
  </si>
  <si>
    <t>RANJAN KUMAR MALLICK</t>
  </si>
  <si>
    <t>ROBINSON DHAL</t>
  </si>
  <si>
    <t>SHIBASHIS SAHOO</t>
  </si>
  <si>
    <t>ASEEMA DAS</t>
  </si>
  <si>
    <t>DEVI PRASANNA MISHRA</t>
  </si>
  <si>
    <t>DIPTIMAYEE BEHERA</t>
  </si>
  <si>
    <t>PAPUL PUSPAK PUHAN</t>
  </si>
  <si>
    <t>ODISHA UNIVERSITY OF TECHNOLOGY AND RESEARCH, BHUBANESWAR</t>
  </si>
  <si>
    <t>Student Attendance Report</t>
  </si>
  <si>
    <t>Class Started :</t>
  </si>
  <si>
    <t>Attendance report till :</t>
  </si>
  <si>
    <t>Mathematical Methods in Engineering</t>
  </si>
  <si>
    <t>Research Methodology and IPR</t>
  </si>
  <si>
    <t>English for Research Paper Writing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</si>
  <si>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</si>
  <si>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</si>
  <si>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</si>
  <si>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Advanced Geo-Mechanics</t>
  </si>
  <si>
    <t>Ground Improvement Technique</t>
  </si>
  <si>
    <t>Transportation Geo-Technics</t>
  </si>
  <si>
    <t>Semester:1st        Course:M.Tech                 Branch:Geotechnical Engineering            Academic Year:2023-24</t>
  </si>
  <si>
    <t>ABINASH ROUT</t>
  </si>
  <si>
    <t>ANANYA JALI</t>
  </si>
  <si>
    <t>ANSUMAN MOHAPATRA</t>
  </si>
  <si>
    <t>MANI SARAN KAR</t>
  </si>
  <si>
    <t>PRIYADARSHANI DAS</t>
  </si>
  <si>
    <t>SOURAV BISWAL</t>
  </si>
  <si>
    <t>SUBHASHREE BEHERA</t>
  </si>
  <si>
    <t>SUBHASHREE MOHAPATRA</t>
  </si>
  <si>
    <t>Semester:1st        Course:M.Tech                 Branch:Structural Engineering           Academic Year:2023-24</t>
  </si>
  <si>
    <t>ADITYA DIBYAJYOTI BARAL</t>
  </si>
  <si>
    <t>DIPTI RANJAN MAHALIK</t>
  </si>
  <si>
    <t>SOUMYA RANJAN SAHOO</t>
  </si>
  <si>
    <t>SOUMYA SURABHI BEHERA</t>
  </si>
  <si>
    <t>Theory of Elasticity and Plasticity</t>
  </si>
  <si>
    <t>Finite Element Analysis and its applications</t>
  </si>
  <si>
    <t>Pre-Stressed Concrete</t>
  </si>
  <si>
    <t>SINGH BISWABHARATI SWAIN</t>
  </si>
  <si>
    <t>SUDEEPTA BIBHUDATTA DAS</t>
  </si>
  <si>
    <t>ABHISHEK ROUT</t>
  </si>
  <si>
    <t>HARIHAR MANTRY</t>
  </si>
  <si>
    <t>JEMAMANI NAG</t>
  </si>
  <si>
    <t>SATABDI SWAIN</t>
  </si>
  <si>
    <t>SIBANGI RAY</t>
  </si>
  <si>
    <t>Semester:1st        Course:M.Tech                 Branch:Water Resource Engineering            Academic Year:2023-24</t>
  </si>
  <si>
    <t>Advanced Fluid Mechanics (CE)</t>
  </si>
  <si>
    <t>Advanced Hydrology</t>
  </si>
  <si>
    <t>Water Resources System Planning and Management</t>
  </si>
  <si>
    <t>Regd. No</t>
  </si>
  <si>
    <t>ANKITA DAS</t>
  </si>
  <si>
    <t>ANKITA SANABADA</t>
  </si>
  <si>
    <t>GEORGE NAYAK</t>
  </si>
  <si>
    <t>KARISMA GOUDA</t>
  </si>
  <si>
    <t>PRAGYAN PARAMITA PATRA</t>
  </si>
  <si>
    <t>SHREYASHREE NAYAK</t>
  </si>
  <si>
    <t>SHUBHANKAR JENA</t>
  </si>
  <si>
    <t>SOUMENDRA PRIYADARSHI PATRA</t>
  </si>
  <si>
    <t>SUBHANKEE BISWAL</t>
  </si>
  <si>
    <t>NABEEN NABJIT MOHARANA</t>
  </si>
  <si>
    <t>Evolution Of Urban and Regional Planning</t>
  </si>
  <si>
    <t>Planning Theory and Techniques</t>
  </si>
  <si>
    <t>Infrastructure Planning</t>
  </si>
  <si>
    <t>Socio Economic Basis for Planning</t>
  </si>
  <si>
    <t>Research Methodology and Technical Report Writing</t>
  </si>
  <si>
    <t>IP6161</t>
  </si>
  <si>
    <t>IP6163</t>
  </si>
  <si>
    <t>IP6165</t>
  </si>
  <si>
    <t>IP6167</t>
  </si>
  <si>
    <t>IP6461</t>
  </si>
  <si>
    <t xml:space="preserve">     Semester:1st                  Course:M.Plan                    Branch: Urban and Regional Planning       Academic Year:2023-24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</si>
</sst>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_ "/>
  </numFmts>
  <fonts count="16">
    <font>
      <sz val="11"/>
      <color theme="1"/>
      <name val="Calibri"/>
      <charset val="134"/>
      <scheme val="minor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8"/>
      <color rgb="FFC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sz val="11"/>
      <name val="Times New Roman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808080"/>
      </right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14" fontId="9" fillId="0" borderId="0" xfId="0" applyNumberFormat="1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1" fontId="8" fillId="0" borderId="16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left" vertical="top"/>
    </xf>
    <xf numFmtId="0" fontId="7" fillId="0" borderId="18" xfId="0" applyFont="1" applyBorder="1" applyAlignment="1">
      <alignment horizontal="right" vertical="top"/>
    </xf>
    <xf numFmtId="14" fontId="9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14" fontId="7" fillId="0" borderId="0" xfId="0" applyNumberFormat="1" applyFont="1" applyAlignment="1">
      <alignment horizontal="center" vertical="center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1" fontId="12" fillId="0" borderId="9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" fontId="14" fillId="0" borderId="3" xfId="0" applyNumberFormat="1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top" wrapText="1"/>
    </xf>
    <xf numFmtId="1" fontId="12" fillId="0" borderId="21" xfId="0" applyNumberFormat="1" applyFont="1" applyBorder="1" applyAlignment="1">
      <alignment horizontal="center" vertical="center" wrapText="1"/>
    </xf>
    <xf numFmtId="1" fontId="12" fillId="0" borderId="22" xfId="0" applyNumberFormat="1" applyFont="1" applyBorder="1" applyAlignment="1">
      <alignment horizontal="center" vertical="center" wrapText="1"/>
    </xf>
    <xf numFmtId="1" fontId="12" fillId="0" borderId="23" xfId="0" applyNumberFormat="1" applyFont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165" fontId="15" fillId="0" borderId="1" xfId="0" applyNumberFormat="1" applyFont="1" applyBorder="1" applyAlignment="1">
      <alignment horizontal="center" vertical="center" wrapText="1"/>
    </xf>
    <xf numFmtId="165" fontId="15" fillId="0" borderId="3" xfId="0" applyNumberFormat="1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left" vertical="top"/>
    </xf>
    <xf numFmtId="0" fontId="10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9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7" workbookViewId="0">
      <selection activeCell="H8" sqref="H8:I32"/>
    </sheetView>
  </sheetViews>
  <sheetFormatPr defaultColWidth="15.28515625" defaultRowHeight="15"/>
  <cols>
    <col min="1" max="1" width="5.7109375" style="6" customWidth="1"/>
    <col min="2" max="2" width="13.42578125" style="3" customWidth="1"/>
    <col min="3" max="3" width="31.7109375" style="3" bestFit="1" customWidth="1"/>
    <col min="4" max="4" width="13.85546875" style="3" customWidth="1"/>
    <col min="5" max="5" width="16.28515625" style="3" customWidth="1"/>
    <col min="6" max="6" width="17.5703125" style="3" customWidth="1"/>
    <col min="7" max="7" width="17.85546875" style="3" customWidth="1"/>
    <col min="8" max="8" width="17.5703125" style="3" customWidth="1"/>
    <col min="9" max="9" width="18.42578125" style="3" customWidth="1"/>
    <col min="10" max="16384" width="15.28515625" style="3"/>
  </cols>
  <sheetData>
    <row r="1" spans="1:11" s="2" customFormat="1" ht="23.25">
      <c r="A1" s="72" t="s">
        <v>55</v>
      </c>
      <c r="B1" s="72"/>
      <c r="C1" s="72"/>
      <c r="D1" s="72"/>
      <c r="E1" s="72"/>
      <c r="F1" s="72"/>
      <c r="G1" s="72"/>
      <c r="H1" s="72"/>
      <c r="I1" s="72"/>
    </row>
    <row r="2" spans="1:11" ht="22.5">
      <c r="A2" s="73" t="s">
        <v>56</v>
      </c>
      <c r="B2" s="73"/>
      <c r="C2" s="73"/>
      <c r="D2" s="73"/>
      <c r="E2" s="73"/>
      <c r="F2" s="73"/>
      <c r="G2" s="73"/>
      <c r="H2" s="73"/>
      <c r="I2" s="73"/>
    </row>
    <row r="3" spans="1:11" s="5" customFormat="1" ht="18.75">
      <c r="A3" s="74" t="s">
        <v>68</v>
      </c>
      <c r="B3" s="74"/>
      <c r="C3" s="74"/>
      <c r="D3" s="74"/>
      <c r="E3" s="74"/>
      <c r="F3" s="74"/>
      <c r="G3" s="74"/>
      <c r="H3" s="74"/>
      <c r="I3" s="74"/>
      <c r="J3" s="4"/>
      <c r="K3" s="4"/>
    </row>
    <row r="4" spans="1:11" ht="19.899999999999999" customHeight="1">
      <c r="B4" s="7"/>
      <c r="C4" s="8" t="s">
        <v>57</v>
      </c>
      <c r="D4" s="9"/>
      <c r="E4" s="7"/>
      <c r="G4" s="70">
        <v>45233</v>
      </c>
    </row>
    <row r="5" spans="1:11" ht="19.149999999999999" customHeight="1">
      <c r="B5" s="7"/>
      <c r="C5" s="10" t="s">
        <v>58</v>
      </c>
      <c r="D5" s="11">
        <v>45260</v>
      </c>
    </row>
    <row r="6" spans="1:11" ht="19.149999999999999" customHeight="1">
      <c r="A6" s="75" t="s">
        <v>0</v>
      </c>
      <c r="B6" s="75"/>
      <c r="C6" s="75"/>
      <c r="D6" s="12" t="s">
        <v>1</v>
      </c>
      <c r="E6" s="12" t="s">
        <v>2</v>
      </c>
      <c r="F6" s="12" t="s">
        <v>3</v>
      </c>
      <c r="G6" s="12" t="s">
        <v>4</v>
      </c>
      <c r="H6" s="12" t="s">
        <v>5</v>
      </c>
      <c r="I6" s="12" t="s">
        <v>6</v>
      </c>
    </row>
    <row r="7" spans="1:11" ht="38.25">
      <c r="A7" s="75" t="s">
        <v>7</v>
      </c>
      <c r="B7" s="75"/>
      <c r="C7" s="75"/>
      <c r="D7" s="12" t="s">
        <v>65</v>
      </c>
      <c r="E7" s="12" t="s">
        <v>66</v>
      </c>
      <c r="F7" s="12" t="s">
        <v>67</v>
      </c>
      <c r="G7" s="12" t="s">
        <v>59</v>
      </c>
      <c r="H7" s="12" t="s">
        <v>60</v>
      </c>
      <c r="I7" s="12" t="s">
        <v>61</v>
      </c>
    </row>
    <row r="8" spans="1:11" ht="21.6" customHeight="1">
      <c r="A8" s="13" t="s">
        <v>62</v>
      </c>
      <c r="B8" s="14" t="s">
        <v>63</v>
      </c>
      <c r="C8" s="15" t="s">
        <v>64</v>
      </c>
      <c r="D8" s="16">
        <v>28</v>
      </c>
      <c r="E8" s="16">
        <v>19</v>
      </c>
      <c r="F8" s="16">
        <v>21</v>
      </c>
      <c r="G8" s="16">
        <v>11</v>
      </c>
      <c r="H8" s="16">
        <v>11</v>
      </c>
      <c r="I8" s="16">
        <v>12</v>
      </c>
    </row>
    <row r="9" spans="1:11" ht="16.149999999999999" customHeight="1">
      <c r="A9" s="20">
        <v>1</v>
      </c>
      <c r="B9" s="20">
        <v>23210044</v>
      </c>
      <c r="C9" s="21" t="s">
        <v>69</v>
      </c>
      <c r="D9" s="19">
        <v>82</v>
      </c>
      <c r="E9" s="65">
        <f>18/19*100</f>
        <v>94.73684210526315</v>
      </c>
      <c r="F9" s="55">
        <v>85.714285714285708</v>
      </c>
      <c r="G9" s="17">
        <v>91</v>
      </c>
      <c r="H9" s="17">
        <v>73</v>
      </c>
      <c r="I9" s="17">
        <v>75</v>
      </c>
    </row>
    <row r="10" spans="1:11" ht="16.149999999999999" customHeight="1">
      <c r="A10" s="20">
        <v>2</v>
      </c>
      <c r="B10" s="20">
        <v>23210045</v>
      </c>
      <c r="C10" s="21" t="s">
        <v>70</v>
      </c>
      <c r="D10" s="19">
        <v>89</v>
      </c>
      <c r="E10" s="65">
        <f>19/19*100</f>
        <v>100</v>
      </c>
      <c r="F10" s="55">
        <v>95.238095238095227</v>
      </c>
      <c r="G10" s="17">
        <v>91</v>
      </c>
      <c r="H10" s="17">
        <v>82</v>
      </c>
      <c r="I10" s="17">
        <v>75</v>
      </c>
    </row>
    <row r="11" spans="1:11" ht="16.149999999999999" customHeight="1">
      <c r="A11" s="20">
        <v>3</v>
      </c>
      <c r="B11" s="20">
        <v>23210046</v>
      </c>
      <c r="C11" s="21" t="s">
        <v>8</v>
      </c>
      <c r="D11" s="19">
        <v>89</v>
      </c>
      <c r="E11" s="65">
        <f>19/19*100</f>
        <v>100</v>
      </c>
      <c r="F11" s="55">
        <v>95.238095238095227</v>
      </c>
      <c r="G11" s="17">
        <v>100</v>
      </c>
      <c r="H11" s="17">
        <v>91</v>
      </c>
      <c r="I11" s="17">
        <v>86</v>
      </c>
    </row>
    <row r="12" spans="1:11" ht="16.149999999999999" customHeight="1">
      <c r="A12" s="20">
        <v>4</v>
      </c>
      <c r="B12" s="20">
        <v>23210047</v>
      </c>
      <c r="C12" s="21" t="s">
        <v>71</v>
      </c>
      <c r="D12" s="19">
        <v>75</v>
      </c>
      <c r="E12" s="65">
        <f>15/19*100</f>
        <v>78.94736842105263</v>
      </c>
      <c r="F12" s="55">
        <v>90.476190476190482</v>
      </c>
      <c r="G12" s="17">
        <v>100</v>
      </c>
      <c r="H12" s="17">
        <v>45</v>
      </c>
      <c r="I12" s="17">
        <v>100</v>
      </c>
    </row>
    <row r="13" spans="1:11" ht="16.149999999999999" customHeight="1">
      <c r="A13" s="20">
        <v>5</v>
      </c>
      <c r="B13" s="20">
        <v>23210048</v>
      </c>
      <c r="C13" s="21" t="s">
        <v>9</v>
      </c>
      <c r="D13" s="19">
        <v>96</v>
      </c>
      <c r="E13" s="65">
        <f>19/19*100</f>
        <v>100</v>
      </c>
      <c r="F13" s="55">
        <v>90.476190476190482</v>
      </c>
      <c r="G13" s="17">
        <v>91</v>
      </c>
      <c r="H13" s="17">
        <v>82</v>
      </c>
      <c r="I13" s="17">
        <v>75</v>
      </c>
    </row>
    <row r="14" spans="1:11" ht="16.149999999999999" customHeight="1">
      <c r="A14" s="20">
        <v>6</v>
      </c>
      <c r="B14" s="20">
        <v>23210049</v>
      </c>
      <c r="C14" s="21" t="s">
        <v>10</v>
      </c>
      <c r="D14" s="19">
        <v>71</v>
      </c>
      <c r="E14" s="65">
        <f>15/19*100</f>
        <v>78.94736842105263</v>
      </c>
      <c r="F14" s="55">
        <v>66.666666666666657</v>
      </c>
      <c r="G14" s="17">
        <v>91</v>
      </c>
      <c r="H14" s="17">
        <v>91</v>
      </c>
      <c r="I14" s="17">
        <v>75</v>
      </c>
    </row>
    <row r="15" spans="1:11" ht="16.149999999999999" customHeight="1">
      <c r="A15" s="20">
        <v>7</v>
      </c>
      <c r="B15" s="20">
        <v>23210050</v>
      </c>
      <c r="C15" s="21" t="s">
        <v>11</v>
      </c>
      <c r="D15" s="19">
        <v>86</v>
      </c>
      <c r="E15" s="65">
        <f>15/19*100</f>
        <v>78.94736842105263</v>
      </c>
      <c r="F15" s="55">
        <v>90.476190476190482</v>
      </c>
      <c r="G15" s="17">
        <v>91</v>
      </c>
      <c r="H15" s="17">
        <v>100</v>
      </c>
      <c r="I15" s="17">
        <v>100</v>
      </c>
    </row>
    <row r="16" spans="1:11" ht="16.149999999999999" customHeight="1">
      <c r="A16" s="20">
        <v>8</v>
      </c>
      <c r="B16" s="20">
        <v>23210051</v>
      </c>
      <c r="C16" s="21" t="s">
        <v>72</v>
      </c>
      <c r="D16" s="19">
        <v>79</v>
      </c>
      <c r="E16" s="65">
        <f>15/19*100</f>
        <v>78.94736842105263</v>
      </c>
      <c r="F16" s="55">
        <v>85.714285714285708</v>
      </c>
      <c r="G16" s="17">
        <v>91</v>
      </c>
      <c r="H16" s="17">
        <v>91</v>
      </c>
      <c r="I16" s="17">
        <v>75</v>
      </c>
    </row>
    <row r="17" spans="1:9" ht="16.149999999999999" customHeight="1">
      <c r="A17" s="20">
        <v>9</v>
      </c>
      <c r="B17" s="20">
        <v>23210052</v>
      </c>
      <c r="C17" s="21" t="s">
        <v>12</v>
      </c>
      <c r="D17" s="19">
        <v>89</v>
      </c>
      <c r="E17" s="65">
        <f>16/19*100</f>
        <v>84.210526315789465</v>
      </c>
      <c r="F17" s="55">
        <v>90.476190476190482</v>
      </c>
      <c r="G17" s="17">
        <v>91</v>
      </c>
      <c r="H17" s="17">
        <v>82</v>
      </c>
      <c r="I17" s="17">
        <v>86</v>
      </c>
    </row>
    <row r="18" spans="1:9" ht="16.149999999999999" customHeight="1">
      <c r="A18" s="20">
        <v>10</v>
      </c>
      <c r="B18" s="20">
        <v>23210053</v>
      </c>
      <c r="C18" s="21" t="s">
        <v>13</v>
      </c>
      <c r="D18" s="19">
        <v>89</v>
      </c>
      <c r="E18" s="65">
        <f>18/19*100</f>
        <v>94.73684210526315</v>
      </c>
      <c r="F18" s="55">
        <v>90.476190476190482</v>
      </c>
      <c r="G18" s="17">
        <v>91</v>
      </c>
      <c r="H18" s="17">
        <v>91</v>
      </c>
      <c r="I18" s="17">
        <v>86</v>
      </c>
    </row>
    <row r="19" spans="1:9" ht="16.149999999999999" customHeight="1">
      <c r="A19" s="20">
        <v>11</v>
      </c>
      <c r="B19" s="20">
        <v>23210054</v>
      </c>
      <c r="C19" s="21" t="s">
        <v>14</v>
      </c>
      <c r="D19" s="19">
        <v>89</v>
      </c>
      <c r="E19" s="65">
        <f>15/19*100</f>
        <v>78.94736842105263</v>
      </c>
      <c r="F19" s="55">
        <v>76.19047619047619</v>
      </c>
      <c r="G19" s="17">
        <v>91</v>
      </c>
      <c r="H19" s="17">
        <v>91</v>
      </c>
      <c r="I19" s="17">
        <v>100</v>
      </c>
    </row>
    <row r="20" spans="1:9" ht="16.149999999999999" customHeight="1">
      <c r="A20" s="20">
        <v>12</v>
      </c>
      <c r="B20" s="20">
        <v>23210055</v>
      </c>
      <c r="C20" s="21" t="s">
        <v>73</v>
      </c>
      <c r="D20" s="19">
        <v>96</v>
      </c>
      <c r="E20" s="65">
        <f>18/19*100</f>
        <v>94.73684210526315</v>
      </c>
      <c r="F20" s="56">
        <v>90.476190476190482</v>
      </c>
      <c r="G20" s="17">
        <v>100</v>
      </c>
      <c r="H20" s="17">
        <v>91</v>
      </c>
      <c r="I20" s="19">
        <v>100</v>
      </c>
    </row>
    <row r="21" spans="1:9" ht="16.149999999999999" customHeight="1">
      <c r="A21" s="20">
        <v>13</v>
      </c>
      <c r="B21" s="20">
        <v>23210056</v>
      </c>
      <c r="C21" s="21" t="s">
        <v>15</v>
      </c>
      <c r="D21" s="19">
        <v>96</v>
      </c>
      <c r="E21" s="65">
        <f>19/19*100</f>
        <v>100</v>
      </c>
      <c r="F21" s="56">
        <v>80.952380952380949</v>
      </c>
      <c r="G21" s="17">
        <v>91</v>
      </c>
      <c r="H21" s="17">
        <v>73</v>
      </c>
      <c r="I21" s="19">
        <v>75</v>
      </c>
    </row>
    <row r="22" spans="1:9" ht="16.149999999999999" customHeight="1">
      <c r="A22" s="20">
        <v>14</v>
      </c>
      <c r="B22" s="20">
        <v>23210057</v>
      </c>
      <c r="C22" s="21" t="s">
        <v>16</v>
      </c>
      <c r="D22" s="19">
        <v>75</v>
      </c>
      <c r="E22" s="65">
        <f>16/19*100</f>
        <v>84.210526315789465</v>
      </c>
      <c r="F22" s="56">
        <v>85.714285714285708</v>
      </c>
      <c r="G22" s="17">
        <v>91</v>
      </c>
      <c r="H22" s="19">
        <v>64</v>
      </c>
      <c r="I22" s="19">
        <v>75</v>
      </c>
    </row>
    <row r="23" spans="1:9" ht="16.149999999999999" customHeight="1">
      <c r="A23" s="20">
        <v>15</v>
      </c>
      <c r="B23" s="20">
        <v>23210058</v>
      </c>
      <c r="C23" s="21" t="s">
        <v>17</v>
      </c>
      <c r="D23" s="19">
        <v>64</v>
      </c>
      <c r="E23" s="65">
        <f>11/19*100</f>
        <v>57.894736842105267</v>
      </c>
      <c r="F23" s="56">
        <v>80.952380952380949</v>
      </c>
      <c r="G23" s="17">
        <v>100</v>
      </c>
      <c r="H23" s="17">
        <v>73</v>
      </c>
      <c r="I23" s="19">
        <v>75</v>
      </c>
    </row>
    <row r="24" spans="1:9" ht="16.149999999999999" customHeight="1">
      <c r="A24" s="20">
        <v>16</v>
      </c>
      <c r="B24" s="20">
        <v>23210059</v>
      </c>
      <c r="C24" s="21" t="s">
        <v>18</v>
      </c>
      <c r="D24" s="19">
        <v>79</v>
      </c>
      <c r="E24" s="65">
        <f>17/19*100</f>
        <v>89.473684210526315</v>
      </c>
      <c r="F24" s="56">
        <v>76.19047619047619</v>
      </c>
      <c r="G24" s="17">
        <v>91</v>
      </c>
      <c r="H24" s="17">
        <v>82</v>
      </c>
      <c r="I24" s="19">
        <v>86</v>
      </c>
    </row>
    <row r="25" spans="1:9" ht="16.149999999999999" customHeight="1">
      <c r="A25" s="20">
        <v>17</v>
      </c>
      <c r="B25" s="20">
        <v>23210060</v>
      </c>
      <c r="C25" s="21" t="s">
        <v>74</v>
      </c>
      <c r="D25" s="19">
        <v>82</v>
      </c>
      <c r="E25" s="65">
        <f>16/19*100</f>
        <v>84.210526315789465</v>
      </c>
      <c r="F25" s="56">
        <v>85.714285714285708</v>
      </c>
      <c r="G25" s="17">
        <v>91</v>
      </c>
      <c r="H25" s="17">
        <v>73</v>
      </c>
      <c r="I25" s="19">
        <v>100</v>
      </c>
    </row>
    <row r="26" spans="1:9" ht="16.149999999999999" customHeight="1">
      <c r="A26" s="20">
        <v>18</v>
      </c>
      <c r="B26" s="20">
        <v>23210061</v>
      </c>
      <c r="C26" s="21" t="s">
        <v>75</v>
      </c>
      <c r="D26" s="19">
        <v>89</v>
      </c>
      <c r="E26" s="65">
        <f>19/19*100</f>
        <v>100</v>
      </c>
      <c r="F26" s="56">
        <v>100</v>
      </c>
      <c r="G26" s="17">
        <v>91</v>
      </c>
      <c r="H26" s="17">
        <v>91</v>
      </c>
      <c r="I26" s="19">
        <v>86</v>
      </c>
    </row>
    <row r="27" spans="1:9" ht="16.149999999999999" customHeight="1">
      <c r="A27" s="20">
        <v>19</v>
      </c>
      <c r="B27" s="20">
        <v>23210062</v>
      </c>
      <c r="C27" s="21" t="s">
        <v>76</v>
      </c>
      <c r="D27" s="19">
        <v>86</v>
      </c>
      <c r="E27" s="65">
        <f>17/19*100</f>
        <v>89.473684210526315</v>
      </c>
      <c r="F27" s="56">
        <v>90.476190476190482</v>
      </c>
      <c r="G27" s="17">
        <v>91</v>
      </c>
      <c r="H27" s="17">
        <v>100</v>
      </c>
      <c r="I27" s="19">
        <v>100</v>
      </c>
    </row>
    <row r="28" spans="1:9" ht="16.149999999999999" customHeight="1">
      <c r="A28" s="20">
        <v>20</v>
      </c>
      <c r="B28" s="20">
        <v>23210153</v>
      </c>
      <c r="C28" s="21" t="s">
        <v>19</v>
      </c>
      <c r="D28" s="19">
        <v>77</v>
      </c>
      <c r="E28" s="65">
        <f>14/17*100</f>
        <v>82.35294117647058</v>
      </c>
      <c r="F28" s="56">
        <v>90.476190476190482</v>
      </c>
      <c r="G28" s="19">
        <v>100</v>
      </c>
      <c r="H28" s="19">
        <v>55</v>
      </c>
      <c r="I28" s="19">
        <v>75</v>
      </c>
    </row>
    <row r="29" spans="1:9" ht="16.149999999999999" customHeight="1">
      <c r="A29" s="20">
        <v>21</v>
      </c>
      <c r="B29" s="20">
        <v>23210154</v>
      </c>
      <c r="C29" s="21" t="s">
        <v>20</v>
      </c>
      <c r="D29" s="19">
        <v>69</v>
      </c>
      <c r="E29" s="65">
        <f>13/17*100</f>
        <v>76.470588235294116</v>
      </c>
      <c r="F29" s="56">
        <v>90.476190476190482</v>
      </c>
      <c r="G29" s="17">
        <v>91</v>
      </c>
      <c r="H29" s="17">
        <v>91</v>
      </c>
      <c r="I29" s="19">
        <v>75</v>
      </c>
    </row>
    <row r="30" spans="1:9" ht="16.149999999999999" customHeight="1">
      <c r="A30" s="20">
        <v>22</v>
      </c>
      <c r="B30" s="20">
        <v>23210155</v>
      </c>
      <c r="C30" s="21" t="s">
        <v>21</v>
      </c>
      <c r="D30" s="19">
        <v>85</v>
      </c>
      <c r="E30" s="65">
        <f>16/17*100</f>
        <v>94.117647058823522</v>
      </c>
      <c r="F30" s="56">
        <v>85.714285714285708</v>
      </c>
      <c r="G30" s="17">
        <v>91</v>
      </c>
      <c r="H30" s="19">
        <v>64</v>
      </c>
      <c r="I30" s="19">
        <v>75</v>
      </c>
    </row>
    <row r="31" spans="1:9" ht="16.149999999999999" customHeight="1">
      <c r="A31" s="20">
        <v>23</v>
      </c>
      <c r="B31" s="20">
        <v>2221100055</v>
      </c>
      <c r="C31" s="21" t="s">
        <v>85</v>
      </c>
      <c r="D31" s="19">
        <v>7</v>
      </c>
      <c r="E31" s="65">
        <f t="shared" ref="E31" si="0">1/19*100</f>
        <v>5.2631578947368416</v>
      </c>
      <c r="F31" s="57">
        <v>0</v>
      </c>
      <c r="G31" s="19">
        <v>0</v>
      </c>
      <c r="H31" s="19">
        <v>0</v>
      </c>
      <c r="I31" s="19">
        <v>0</v>
      </c>
    </row>
    <row r="32" spans="1:9" ht="16.149999999999999" customHeight="1">
      <c r="A32" s="20">
        <v>24</v>
      </c>
      <c r="B32" s="20">
        <v>2221100059</v>
      </c>
      <c r="C32" s="21" t="s">
        <v>86</v>
      </c>
      <c r="D32" s="19">
        <v>64</v>
      </c>
      <c r="E32" s="65">
        <f>14/19*100</f>
        <v>73.68421052631578</v>
      </c>
      <c r="F32" s="57">
        <v>66.666666666666657</v>
      </c>
      <c r="G32" s="19">
        <v>80</v>
      </c>
      <c r="H32" s="19">
        <v>36</v>
      </c>
      <c r="I32" s="19">
        <v>0</v>
      </c>
    </row>
  </sheetData>
  <mergeCells count="5">
    <mergeCell ref="A1:I1"/>
    <mergeCell ref="A2:I2"/>
    <mergeCell ref="A3:I3"/>
    <mergeCell ref="A6:C6"/>
    <mergeCell ref="A7:C7"/>
  </mergeCells>
  <conditionalFormatting sqref="D9:I13">
    <cfRule type="cellIs" dxfId="98" priority="54" operator="lessThan">
      <formula>75</formula>
    </cfRule>
  </conditionalFormatting>
  <conditionalFormatting sqref="D14:I19">
    <cfRule type="cellIs" dxfId="97" priority="53" operator="lessThan">
      <formula>75</formula>
    </cfRule>
  </conditionalFormatting>
  <conditionalFormatting sqref="D20:I30">
    <cfRule type="cellIs" dxfId="96" priority="52" operator="lessThan">
      <formula>75</formula>
    </cfRule>
  </conditionalFormatting>
  <conditionalFormatting sqref="D31:I32">
    <cfRule type="cellIs" dxfId="95" priority="51" operator="lessThan">
      <formula>75</formula>
    </cfRule>
  </conditionalFormatting>
  <conditionalFormatting sqref="F9:F13">
    <cfRule type="cellIs" dxfId="94" priority="50" operator="lessThan">
      <formula>75</formula>
    </cfRule>
  </conditionalFormatting>
  <conditionalFormatting sqref="F14:F19">
    <cfRule type="cellIs" dxfId="93" priority="49" operator="lessThan">
      <formula>75</formula>
    </cfRule>
  </conditionalFormatting>
  <conditionalFormatting sqref="F20:F30">
    <cfRule type="cellIs" dxfId="92" priority="48" operator="lessThan">
      <formula>75</formula>
    </cfRule>
  </conditionalFormatting>
  <conditionalFormatting sqref="F31:F32">
    <cfRule type="cellIs" dxfId="91" priority="47" operator="lessThan">
      <formula>75</formula>
    </cfRule>
  </conditionalFormatting>
  <conditionalFormatting sqref="D9:D13">
    <cfRule type="cellIs" dxfId="90" priority="46" operator="lessThan">
      <formula>75</formula>
    </cfRule>
  </conditionalFormatting>
  <conditionalFormatting sqref="D14:D19">
    <cfRule type="cellIs" dxfId="89" priority="45" operator="lessThan">
      <formula>75</formula>
    </cfRule>
  </conditionalFormatting>
  <conditionalFormatting sqref="D20:D30">
    <cfRule type="cellIs" dxfId="88" priority="44" operator="lessThan">
      <formula>75</formula>
    </cfRule>
  </conditionalFormatting>
  <conditionalFormatting sqref="D31:D32">
    <cfRule type="cellIs" dxfId="87" priority="43" operator="lessThan">
      <formula>75</formula>
    </cfRule>
  </conditionalFormatting>
  <conditionalFormatting sqref="H9:I13">
    <cfRule type="cellIs" dxfId="86" priority="42" operator="lessThan">
      <formula>75</formula>
    </cfRule>
  </conditionalFormatting>
  <conditionalFormatting sqref="H14:I19">
    <cfRule type="cellIs" dxfId="85" priority="41" operator="lessThan">
      <formula>75</formula>
    </cfRule>
  </conditionalFormatting>
  <conditionalFormatting sqref="H20:I30">
    <cfRule type="cellIs" dxfId="84" priority="40" operator="lessThan">
      <formula>75</formula>
    </cfRule>
  </conditionalFormatting>
  <conditionalFormatting sqref="H31:I32">
    <cfRule type="cellIs" dxfId="83" priority="39" operator="lessThan">
      <formula>75</formula>
    </cfRule>
  </conditionalFormatting>
  <conditionalFormatting sqref="H27">
    <cfRule type="cellIs" dxfId="82" priority="38" operator="lessThan">
      <formula>75</formula>
    </cfRule>
  </conditionalFormatting>
  <conditionalFormatting sqref="H14">
    <cfRule type="cellIs" dxfId="81" priority="37" operator="lessThan">
      <formula>75</formula>
    </cfRule>
  </conditionalFormatting>
  <conditionalFormatting sqref="H16">
    <cfRule type="cellIs" dxfId="80" priority="36" operator="lessThan">
      <formula>75</formula>
    </cfRule>
  </conditionalFormatting>
  <conditionalFormatting sqref="H18">
    <cfRule type="cellIs" dxfId="79" priority="35" operator="lessThan">
      <formula>75</formula>
    </cfRule>
  </conditionalFormatting>
  <conditionalFormatting sqref="H19">
    <cfRule type="cellIs" dxfId="78" priority="34" operator="lessThan">
      <formula>75</formula>
    </cfRule>
  </conditionalFormatting>
  <conditionalFormatting sqref="H20">
    <cfRule type="cellIs" dxfId="77" priority="33" operator="lessThan">
      <formula>75</formula>
    </cfRule>
  </conditionalFormatting>
  <conditionalFormatting sqref="H26">
    <cfRule type="cellIs" dxfId="76" priority="32" operator="lessThan">
      <formula>75</formula>
    </cfRule>
  </conditionalFormatting>
  <conditionalFormatting sqref="H29">
    <cfRule type="cellIs" dxfId="75" priority="31" operator="lessThan">
      <formula>75</formula>
    </cfRule>
  </conditionalFormatting>
  <conditionalFormatting sqref="H17">
    <cfRule type="cellIs" dxfId="74" priority="30" operator="lessThan">
      <formula>75</formula>
    </cfRule>
  </conditionalFormatting>
  <conditionalFormatting sqref="H24">
    <cfRule type="cellIs" dxfId="73" priority="29" operator="lessThan">
      <formula>75</formula>
    </cfRule>
  </conditionalFormatting>
  <conditionalFormatting sqref="H21">
    <cfRule type="cellIs" dxfId="72" priority="28" operator="lessThan">
      <formula>75</formula>
    </cfRule>
  </conditionalFormatting>
  <conditionalFormatting sqref="H23">
    <cfRule type="cellIs" dxfId="71" priority="27" operator="lessThan">
      <formula>75</formula>
    </cfRule>
  </conditionalFormatting>
  <conditionalFormatting sqref="H25">
    <cfRule type="cellIs" dxfId="70" priority="26" operator="lessThan">
      <formula>75</formula>
    </cfRule>
  </conditionalFormatting>
  <conditionalFormatting sqref="E9:E32">
    <cfRule type="cellIs" dxfId="69" priority="25" operator="lessThan">
      <formula>75</formula>
    </cfRule>
  </conditionalFormatting>
  <conditionalFormatting sqref="F9:F13">
    <cfRule type="cellIs" dxfId="68" priority="24" operator="lessThan">
      <formula>75</formula>
    </cfRule>
  </conditionalFormatting>
  <conditionalFormatting sqref="F14:F19">
    <cfRule type="cellIs" dxfId="67" priority="23" operator="lessThan">
      <formula>75</formula>
    </cfRule>
  </conditionalFormatting>
  <conditionalFormatting sqref="F20:F30">
    <cfRule type="cellIs" dxfId="66" priority="22" operator="lessThan">
      <formula>75</formula>
    </cfRule>
  </conditionalFormatting>
  <conditionalFormatting sqref="F31:F32">
    <cfRule type="cellIs" dxfId="65" priority="21" operator="lessThan">
      <formula>75</formula>
    </cfRule>
  </conditionalFormatting>
  <conditionalFormatting sqref="E9:E32">
    <cfRule type="cellIs" dxfId="64" priority="20" operator="lessThan">
      <formula>75</formula>
    </cfRule>
  </conditionalFormatting>
  <conditionalFormatting sqref="G25:G32">
    <cfRule type="cellIs" dxfId="63" priority="19" operator="lessThan">
      <formula>75</formula>
    </cfRule>
  </conditionalFormatting>
  <conditionalFormatting sqref="G9:G27">
    <cfRule type="cellIs" dxfId="62" priority="18" operator="lessThan">
      <formula>75</formula>
    </cfRule>
  </conditionalFormatting>
  <conditionalFormatting sqref="H9:I13">
    <cfRule type="cellIs" dxfId="61" priority="17" operator="lessThan">
      <formula>75</formula>
    </cfRule>
  </conditionalFormatting>
  <conditionalFormatting sqref="H14:I19">
    <cfRule type="cellIs" dxfId="60" priority="16" operator="lessThan">
      <formula>75</formula>
    </cfRule>
  </conditionalFormatting>
  <conditionalFormatting sqref="H20:I30">
    <cfRule type="cellIs" dxfId="59" priority="15" operator="lessThan">
      <formula>75</formula>
    </cfRule>
  </conditionalFormatting>
  <conditionalFormatting sqref="H31:I32">
    <cfRule type="cellIs" dxfId="58" priority="14" operator="lessThan">
      <formula>75</formula>
    </cfRule>
  </conditionalFormatting>
  <conditionalFormatting sqref="H27">
    <cfRule type="cellIs" dxfId="57" priority="13" operator="lessThan">
      <formula>75</formula>
    </cfRule>
  </conditionalFormatting>
  <conditionalFormatting sqref="H14">
    <cfRule type="cellIs" dxfId="56" priority="12" operator="lessThan">
      <formula>75</formula>
    </cfRule>
  </conditionalFormatting>
  <conditionalFormatting sqref="H16">
    <cfRule type="cellIs" dxfId="55" priority="11" operator="lessThan">
      <formula>75</formula>
    </cfRule>
  </conditionalFormatting>
  <conditionalFormatting sqref="H18">
    <cfRule type="cellIs" dxfId="54" priority="10" operator="lessThan">
      <formula>75</formula>
    </cfRule>
  </conditionalFormatting>
  <conditionalFormatting sqref="H19">
    <cfRule type="cellIs" dxfId="53" priority="9" operator="lessThan">
      <formula>75</formula>
    </cfRule>
  </conditionalFormatting>
  <conditionalFormatting sqref="H20">
    <cfRule type="cellIs" dxfId="52" priority="8" operator="lessThan">
      <formula>75</formula>
    </cfRule>
  </conditionalFormatting>
  <conditionalFormatting sqref="H26">
    <cfRule type="cellIs" dxfId="51" priority="7" operator="lessThan">
      <formula>75</formula>
    </cfRule>
  </conditionalFormatting>
  <conditionalFormatting sqref="H29">
    <cfRule type="cellIs" dxfId="50" priority="6" operator="lessThan">
      <formula>75</formula>
    </cfRule>
  </conditionalFormatting>
  <conditionalFormatting sqref="H17">
    <cfRule type="cellIs" dxfId="49" priority="5" operator="lessThan">
      <formula>75</formula>
    </cfRule>
  </conditionalFormatting>
  <conditionalFormatting sqref="H24">
    <cfRule type="cellIs" dxfId="48" priority="4" operator="lessThan">
      <formula>75</formula>
    </cfRule>
  </conditionalFormatting>
  <conditionalFormatting sqref="H21">
    <cfRule type="cellIs" dxfId="47" priority="3" operator="lessThan">
      <formula>75</formula>
    </cfRule>
  </conditionalFormatting>
  <conditionalFormatting sqref="H23">
    <cfRule type="cellIs" dxfId="46" priority="2" operator="lessThan">
      <formula>75</formula>
    </cfRule>
  </conditionalFormatting>
  <conditionalFormatting sqref="H25">
    <cfRule type="cellIs" dxfId="45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H8" sqref="H8:I24"/>
    </sheetView>
  </sheetViews>
  <sheetFormatPr defaultColWidth="15.28515625" defaultRowHeight="15"/>
  <cols>
    <col min="1" max="1" width="5.7109375" style="6" customWidth="1"/>
    <col min="2" max="2" width="13.42578125" style="3" customWidth="1"/>
    <col min="3" max="3" width="31.7109375" style="3" bestFit="1" customWidth="1"/>
    <col min="4" max="4" width="16.140625" style="3" customWidth="1"/>
    <col min="5" max="5" width="18.42578125" style="3" customWidth="1"/>
    <col min="6" max="6" width="21.5703125" style="3" customWidth="1"/>
    <col min="7" max="7" width="18.5703125" style="3" customWidth="1"/>
    <col min="8" max="8" width="21.42578125" style="3" customWidth="1"/>
    <col min="9" max="9" width="22.42578125" style="3" customWidth="1"/>
    <col min="10" max="16384" width="15.28515625" style="3"/>
  </cols>
  <sheetData>
    <row r="1" spans="1:11" s="2" customFormat="1" ht="23.25">
      <c r="A1" s="72" t="s">
        <v>55</v>
      </c>
      <c r="B1" s="72"/>
      <c r="C1" s="72"/>
      <c r="D1" s="72"/>
      <c r="E1" s="72"/>
      <c r="F1" s="72"/>
      <c r="G1" s="72"/>
      <c r="H1" s="72"/>
      <c r="I1" s="72"/>
    </row>
    <row r="2" spans="1:11" ht="22.5">
      <c r="A2" s="73" t="s">
        <v>56</v>
      </c>
      <c r="B2" s="73"/>
      <c r="C2" s="73"/>
      <c r="D2" s="73"/>
      <c r="E2" s="73"/>
      <c r="F2" s="73"/>
      <c r="G2" s="73"/>
      <c r="H2" s="73"/>
      <c r="I2" s="73"/>
    </row>
    <row r="3" spans="1:11" s="5" customFormat="1" ht="18.75">
      <c r="A3" s="74" t="s">
        <v>77</v>
      </c>
      <c r="B3" s="74"/>
      <c r="C3" s="74"/>
      <c r="D3" s="74"/>
      <c r="E3" s="74"/>
      <c r="F3" s="74"/>
      <c r="G3" s="74"/>
      <c r="H3" s="74"/>
      <c r="I3" s="74"/>
      <c r="J3" s="4"/>
      <c r="K3" s="4"/>
    </row>
    <row r="4" spans="1:11" ht="19.899999999999999" customHeight="1">
      <c r="B4" s="7"/>
      <c r="C4" s="8" t="s">
        <v>57</v>
      </c>
      <c r="D4" s="64">
        <v>45183</v>
      </c>
      <c r="E4" s="7"/>
      <c r="G4" s="70">
        <v>45233</v>
      </c>
    </row>
    <row r="5" spans="1:11" ht="19.149999999999999" customHeight="1">
      <c r="B5" s="7"/>
      <c r="C5" s="10" t="s">
        <v>58</v>
      </c>
      <c r="D5" s="11">
        <v>45260</v>
      </c>
    </row>
    <row r="6" spans="1:11" ht="19.149999999999999" customHeight="1">
      <c r="A6" s="75" t="s">
        <v>0</v>
      </c>
      <c r="B6" s="75"/>
      <c r="C6" s="75"/>
      <c r="D6" s="12" t="s">
        <v>22</v>
      </c>
      <c r="E6" s="12" t="s">
        <v>23</v>
      </c>
      <c r="F6" s="12" t="s">
        <v>24</v>
      </c>
      <c r="G6" s="12" t="s">
        <v>4</v>
      </c>
      <c r="H6" s="12" t="s">
        <v>5</v>
      </c>
      <c r="I6" s="12" t="s">
        <v>6</v>
      </c>
    </row>
    <row r="7" spans="1:11" ht="43.9" customHeight="1">
      <c r="A7" s="75" t="s">
        <v>7</v>
      </c>
      <c r="B7" s="75"/>
      <c r="C7" s="75"/>
      <c r="D7" s="12" t="s">
        <v>82</v>
      </c>
      <c r="E7" s="12" t="s">
        <v>83</v>
      </c>
      <c r="F7" s="12" t="s">
        <v>84</v>
      </c>
      <c r="G7" s="12" t="s">
        <v>59</v>
      </c>
      <c r="H7" s="12" t="s">
        <v>60</v>
      </c>
      <c r="I7" s="12" t="s">
        <v>61</v>
      </c>
    </row>
    <row r="8" spans="1:11" ht="21.6" customHeight="1">
      <c r="A8" s="13" t="s">
        <v>62</v>
      </c>
      <c r="B8" s="14" t="s">
        <v>63</v>
      </c>
      <c r="C8" s="15" t="s">
        <v>64</v>
      </c>
      <c r="D8" s="16">
        <v>23</v>
      </c>
      <c r="E8" s="16">
        <v>24</v>
      </c>
      <c r="F8" s="16">
        <v>15</v>
      </c>
      <c r="G8" s="16">
        <v>11</v>
      </c>
      <c r="H8" s="16">
        <v>11</v>
      </c>
      <c r="I8" s="16">
        <v>12</v>
      </c>
    </row>
    <row r="9" spans="1:11" ht="16.149999999999999" customHeight="1">
      <c r="A9" s="20">
        <v>1</v>
      </c>
      <c r="B9" s="1">
        <v>23210093</v>
      </c>
      <c r="C9" s="21" t="s">
        <v>78</v>
      </c>
      <c r="D9" s="54">
        <v>82.608695652173907</v>
      </c>
      <c r="E9" s="65">
        <v>95.833333333333343</v>
      </c>
      <c r="F9" s="17">
        <v>60</v>
      </c>
      <c r="G9" s="17">
        <v>91</v>
      </c>
      <c r="H9" s="19">
        <v>64</v>
      </c>
      <c r="I9" s="17">
        <v>83</v>
      </c>
    </row>
    <row r="10" spans="1:11" ht="16.149999999999999" customHeight="1">
      <c r="A10" s="20">
        <v>2</v>
      </c>
      <c r="B10" s="1">
        <v>23210094</v>
      </c>
      <c r="C10" s="21" t="s">
        <v>25</v>
      </c>
      <c r="D10" s="54">
        <v>91.304347826086953</v>
      </c>
      <c r="E10" s="65">
        <v>91.666666666666657</v>
      </c>
      <c r="F10" s="17">
        <v>100</v>
      </c>
      <c r="G10" s="17">
        <v>91</v>
      </c>
      <c r="H10" s="17">
        <v>82</v>
      </c>
      <c r="I10" s="17">
        <v>75</v>
      </c>
    </row>
    <row r="11" spans="1:11" ht="16.149999999999999" customHeight="1">
      <c r="A11" s="20">
        <v>3</v>
      </c>
      <c r="B11" s="1">
        <v>23210095</v>
      </c>
      <c r="C11" s="21" t="s">
        <v>26</v>
      </c>
      <c r="D11" s="54">
        <v>82.608695652173907</v>
      </c>
      <c r="E11" s="65">
        <v>83.333333333333343</v>
      </c>
      <c r="F11" s="17">
        <v>87</v>
      </c>
      <c r="G11" s="17">
        <v>91</v>
      </c>
      <c r="H11" s="17">
        <v>82</v>
      </c>
      <c r="I11" s="17">
        <v>75</v>
      </c>
    </row>
    <row r="12" spans="1:11" ht="16.149999999999999" customHeight="1">
      <c r="A12" s="20">
        <v>4</v>
      </c>
      <c r="B12" s="1">
        <v>23210096</v>
      </c>
      <c r="C12" s="21" t="s">
        <v>27</v>
      </c>
      <c r="D12" s="54">
        <v>95.652173913043484</v>
      </c>
      <c r="E12" s="65">
        <v>95.833333333333343</v>
      </c>
      <c r="F12" s="17">
        <v>100</v>
      </c>
      <c r="G12" s="17">
        <v>100</v>
      </c>
      <c r="H12" s="17">
        <v>100</v>
      </c>
      <c r="I12" s="17">
        <v>83</v>
      </c>
    </row>
    <row r="13" spans="1:11" ht="16.149999999999999" customHeight="1">
      <c r="A13" s="20">
        <v>5</v>
      </c>
      <c r="B13" s="1">
        <v>23210097</v>
      </c>
      <c r="C13" s="21" t="s">
        <v>28</v>
      </c>
      <c r="D13" s="54">
        <v>95.652173913043484</v>
      </c>
      <c r="E13" s="65">
        <v>87.5</v>
      </c>
      <c r="F13" s="17">
        <v>100</v>
      </c>
      <c r="G13" s="17">
        <v>100</v>
      </c>
      <c r="H13" s="19">
        <v>55</v>
      </c>
      <c r="I13" s="17">
        <v>83</v>
      </c>
    </row>
    <row r="14" spans="1:11" ht="16.149999999999999" customHeight="1">
      <c r="A14" s="20">
        <v>6</v>
      </c>
      <c r="B14" s="1">
        <v>23210098</v>
      </c>
      <c r="C14" s="21" t="s">
        <v>29</v>
      </c>
      <c r="D14" s="54">
        <v>100</v>
      </c>
      <c r="E14" s="54">
        <v>100</v>
      </c>
      <c r="F14" s="17">
        <v>100</v>
      </c>
      <c r="G14" s="17">
        <v>91</v>
      </c>
      <c r="H14" s="17">
        <v>100</v>
      </c>
      <c r="I14" s="17">
        <v>83</v>
      </c>
    </row>
    <row r="15" spans="1:11" ht="16.149999999999999" customHeight="1">
      <c r="A15" s="20">
        <v>7</v>
      </c>
      <c r="B15" s="1">
        <v>23210099</v>
      </c>
      <c r="C15" s="21" t="s">
        <v>79</v>
      </c>
      <c r="D15" s="54">
        <v>82.608695652173907</v>
      </c>
      <c r="E15" s="54">
        <v>91.666666666666657</v>
      </c>
      <c r="F15" s="17">
        <v>60</v>
      </c>
      <c r="G15" s="17">
        <v>91</v>
      </c>
      <c r="H15" s="19">
        <v>36</v>
      </c>
      <c r="I15" s="17">
        <v>75</v>
      </c>
    </row>
    <row r="16" spans="1:11" ht="16.149999999999999" customHeight="1">
      <c r="A16" s="20">
        <v>8</v>
      </c>
      <c r="B16" s="1">
        <v>23210100</v>
      </c>
      <c r="C16" s="21" t="s">
        <v>30</v>
      </c>
      <c r="D16" s="54">
        <v>21.739130434782609</v>
      </c>
      <c r="E16" s="54">
        <v>29.166666666666668</v>
      </c>
      <c r="F16" s="17">
        <v>20</v>
      </c>
      <c r="G16" s="17">
        <v>91</v>
      </c>
      <c r="H16" s="19">
        <v>55</v>
      </c>
      <c r="I16" s="17"/>
    </row>
    <row r="17" spans="1:9" ht="16.149999999999999" customHeight="1">
      <c r="A17" s="20">
        <v>9</v>
      </c>
      <c r="B17" s="1">
        <v>23210101</v>
      </c>
      <c r="C17" s="21" t="s">
        <v>31</v>
      </c>
      <c r="D17" s="54">
        <v>100</v>
      </c>
      <c r="E17" s="54">
        <v>100</v>
      </c>
      <c r="F17" s="17">
        <v>100</v>
      </c>
      <c r="G17" s="17">
        <v>100</v>
      </c>
      <c r="H17" s="17">
        <v>100</v>
      </c>
      <c r="I17" s="17">
        <v>83</v>
      </c>
    </row>
    <row r="18" spans="1:9" ht="16.149999999999999" customHeight="1">
      <c r="A18" s="20">
        <v>10</v>
      </c>
      <c r="B18" s="1">
        <v>23210102</v>
      </c>
      <c r="C18" s="21" t="s">
        <v>32</v>
      </c>
      <c r="D18" s="54">
        <v>69.565217391304344</v>
      </c>
      <c r="E18" s="54">
        <v>83.333333333333343</v>
      </c>
      <c r="F18" s="17">
        <v>67</v>
      </c>
      <c r="G18" s="17">
        <v>91</v>
      </c>
      <c r="H18" s="19">
        <v>55</v>
      </c>
      <c r="I18" s="17">
        <v>83</v>
      </c>
    </row>
    <row r="19" spans="1:9" ht="16.149999999999999" customHeight="1">
      <c r="A19" s="20">
        <v>11</v>
      </c>
      <c r="B19" s="1">
        <v>23210103</v>
      </c>
      <c r="C19" s="21" t="s">
        <v>33</v>
      </c>
      <c r="D19" s="54">
        <v>100</v>
      </c>
      <c r="E19" s="54">
        <v>95.833333333333343</v>
      </c>
      <c r="F19" s="17">
        <v>100</v>
      </c>
      <c r="G19" s="17">
        <v>100</v>
      </c>
      <c r="H19" s="17">
        <v>100</v>
      </c>
      <c r="I19" s="17">
        <v>75</v>
      </c>
    </row>
    <row r="20" spans="1:9" s="49" customFormat="1" ht="16.149999999999999" customHeight="1">
      <c r="A20" s="45">
        <v>12</v>
      </c>
      <c r="B20" s="46">
        <v>23210104</v>
      </c>
      <c r="C20" s="47" t="s">
        <v>34</v>
      </c>
      <c r="D20" s="58">
        <v>0</v>
      </c>
      <c r="E20" s="58">
        <v>0</v>
      </c>
      <c r="F20" s="48">
        <v>0</v>
      </c>
      <c r="G20" s="17">
        <v>0</v>
      </c>
      <c r="H20" s="19">
        <v>0</v>
      </c>
      <c r="I20" s="19">
        <v>0</v>
      </c>
    </row>
    <row r="21" spans="1:9" ht="16.149999999999999" customHeight="1">
      <c r="A21" s="20">
        <v>13</v>
      </c>
      <c r="B21" s="1">
        <v>23210105</v>
      </c>
      <c r="C21" s="21" t="s">
        <v>35</v>
      </c>
      <c r="D21" s="59">
        <v>91.304347826086953</v>
      </c>
      <c r="E21" s="59">
        <v>91.666666666666657</v>
      </c>
      <c r="F21" s="19">
        <v>87</v>
      </c>
      <c r="G21" s="17">
        <v>100</v>
      </c>
      <c r="H21" s="17">
        <v>82</v>
      </c>
      <c r="I21" s="19">
        <v>75</v>
      </c>
    </row>
    <row r="22" spans="1:9" ht="16.149999999999999" customHeight="1">
      <c r="A22" s="20">
        <v>14</v>
      </c>
      <c r="B22" s="1">
        <v>23210106</v>
      </c>
      <c r="C22" s="21" t="s">
        <v>36</v>
      </c>
      <c r="D22" s="59">
        <v>43.478260869565219</v>
      </c>
      <c r="E22" s="59">
        <v>54.166666666666664</v>
      </c>
      <c r="F22" s="19">
        <v>53</v>
      </c>
      <c r="G22" s="17">
        <v>100</v>
      </c>
      <c r="H22" s="19">
        <v>1</v>
      </c>
      <c r="I22" s="19">
        <v>0</v>
      </c>
    </row>
    <row r="23" spans="1:9" ht="16.149999999999999" customHeight="1">
      <c r="A23" s="20">
        <v>15</v>
      </c>
      <c r="B23" s="1">
        <v>23210107</v>
      </c>
      <c r="C23" s="21" t="s">
        <v>80</v>
      </c>
      <c r="D23" s="59">
        <v>100</v>
      </c>
      <c r="E23" s="59">
        <v>91.666666666666657</v>
      </c>
      <c r="F23" s="19">
        <v>80</v>
      </c>
      <c r="G23" s="17">
        <v>100</v>
      </c>
      <c r="H23" s="19">
        <v>100</v>
      </c>
      <c r="I23" s="19">
        <v>83</v>
      </c>
    </row>
    <row r="24" spans="1:9" ht="16.149999999999999" customHeight="1">
      <c r="A24" s="20">
        <v>16</v>
      </c>
      <c r="B24" s="1">
        <v>23210108</v>
      </c>
      <c r="C24" s="21" t="s">
        <v>81</v>
      </c>
      <c r="D24" s="59">
        <v>100</v>
      </c>
      <c r="E24" s="59">
        <v>95.833333333333343</v>
      </c>
      <c r="F24" s="19">
        <v>87</v>
      </c>
      <c r="G24" s="17">
        <v>91</v>
      </c>
      <c r="H24" s="17">
        <v>91</v>
      </c>
      <c r="I24" s="19">
        <v>83</v>
      </c>
    </row>
  </sheetData>
  <mergeCells count="5">
    <mergeCell ref="A1:I1"/>
    <mergeCell ref="A2:I2"/>
    <mergeCell ref="A3:I3"/>
    <mergeCell ref="A6:C6"/>
    <mergeCell ref="A7:C7"/>
  </mergeCells>
  <conditionalFormatting sqref="D9:I13">
    <cfRule type="cellIs" dxfId="44" priority="23" operator="lessThan">
      <formula>75</formula>
    </cfRule>
  </conditionalFormatting>
  <conditionalFormatting sqref="D14:I19">
    <cfRule type="cellIs" dxfId="43" priority="22" operator="lessThan">
      <formula>75</formula>
    </cfRule>
  </conditionalFormatting>
  <conditionalFormatting sqref="D20:I24">
    <cfRule type="cellIs" dxfId="42" priority="21" operator="lessThan">
      <formula>75</formula>
    </cfRule>
  </conditionalFormatting>
  <conditionalFormatting sqref="D9:D24">
    <cfRule type="cellIs" dxfId="41" priority="20" operator="lessThan">
      <formula>75</formula>
    </cfRule>
  </conditionalFormatting>
  <conditionalFormatting sqref="E9:E24">
    <cfRule type="cellIs" dxfId="40" priority="19" operator="lessThan">
      <formula>75</formula>
    </cfRule>
  </conditionalFormatting>
  <conditionalFormatting sqref="E9:E24">
    <cfRule type="cellIs" dxfId="39" priority="18" operator="lessThan">
      <formula>75</formula>
    </cfRule>
  </conditionalFormatting>
  <conditionalFormatting sqref="G9:G24">
    <cfRule type="cellIs" dxfId="38" priority="17" operator="lessThan">
      <formula>75</formula>
    </cfRule>
  </conditionalFormatting>
  <conditionalFormatting sqref="H9:I13">
    <cfRule type="cellIs" dxfId="37" priority="16" operator="lessThan">
      <formula>75</formula>
    </cfRule>
  </conditionalFormatting>
  <conditionalFormatting sqref="H14:I19">
    <cfRule type="cellIs" dxfId="36" priority="15" operator="lessThan">
      <formula>75</formula>
    </cfRule>
  </conditionalFormatting>
  <conditionalFormatting sqref="H20:I24">
    <cfRule type="cellIs" dxfId="35" priority="14" operator="lessThan">
      <formula>75</formula>
    </cfRule>
  </conditionalFormatting>
  <conditionalFormatting sqref="H24">
    <cfRule type="cellIs" dxfId="34" priority="13" operator="lessThan">
      <formula>75</formula>
    </cfRule>
  </conditionalFormatting>
  <conditionalFormatting sqref="H24">
    <cfRule type="cellIs" dxfId="33" priority="12" operator="lessThan">
      <formula>75</formula>
    </cfRule>
  </conditionalFormatting>
  <conditionalFormatting sqref="H10">
    <cfRule type="cellIs" dxfId="32" priority="11" operator="lessThan">
      <formula>75</formula>
    </cfRule>
  </conditionalFormatting>
  <conditionalFormatting sqref="H10">
    <cfRule type="cellIs" dxfId="31" priority="10" operator="lessThan">
      <formula>75</formula>
    </cfRule>
  </conditionalFormatting>
  <conditionalFormatting sqref="H11">
    <cfRule type="cellIs" dxfId="30" priority="9" operator="lessThan">
      <formula>75</formula>
    </cfRule>
  </conditionalFormatting>
  <conditionalFormatting sqref="H11">
    <cfRule type="cellIs" dxfId="29" priority="8" operator="lessThan">
      <formula>75</formula>
    </cfRule>
  </conditionalFormatting>
  <conditionalFormatting sqref="H21">
    <cfRule type="cellIs" dxfId="28" priority="7" operator="lessThan">
      <formula>75</formula>
    </cfRule>
  </conditionalFormatting>
  <conditionalFormatting sqref="H21">
    <cfRule type="cellIs" dxfId="27" priority="6" operator="lessThan">
      <formula>75</formula>
    </cfRule>
  </conditionalFormatting>
  <conditionalFormatting sqref="H9">
    <cfRule type="cellIs" dxfId="26" priority="5" operator="lessThan">
      <formula>75</formula>
    </cfRule>
  </conditionalFormatting>
  <conditionalFormatting sqref="H13">
    <cfRule type="cellIs" dxfId="25" priority="4" operator="lessThan">
      <formula>75</formula>
    </cfRule>
  </conditionalFormatting>
  <conditionalFormatting sqref="H16">
    <cfRule type="cellIs" dxfId="24" priority="3" operator="lessThan">
      <formula>75</formula>
    </cfRule>
  </conditionalFormatting>
  <conditionalFormatting sqref="H18">
    <cfRule type="cellIs" dxfId="23" priority="2" operator="lessThan">
      <formula>75</formula>
    </cfRule>
  </conditionalFormatting>
  <conditionalFormatting sqref="H15">
    <cfRule type="cellIs" dxfId="22" priority="1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H8" sqref="H8:I31"/>
    </sheetView>
  </sheetViews>
  <sheetFormatPr defaultColWidth="15.28515625" defaultRowHeight="15"/>
  <cols>
    <col min="1" max="1" width="5.7109375" style="6" customWidth="1"/>
    <col min="2" max="2" width="9" style="3" bestFit="1" customWidth="1"/>
    <col min="3" max="3" width="29" style="3" bestFit="1" customWidth="1"/>
    <col min="4" max="4" width="18.28515625" style="3" customWidth="1"/>
    <col min="5" max="5" width="15.85546875" style="3" customWidth="1"/>
    <col min="6" max="6" width="22.28515625" style="3" customWidth="1"/>
    <col min="7" max="7" width="20.7109375" style="3" customWidth="1"/>
    <col min="8" max="8" width="22" style="3" customWidth="1"/>
    <col min="9" max="9" width="21.42578125" style="3" customWidth="1"/>
    <col min="10" max="16384" width="15.28515625" style="3"/>
  </cols>
  <sheetData>
    <row r="1" spans="1:11" s="2" customFormat="1" ht="23.25">
      <c r="A1" s="72" t="s">
        <v>55</v>
      </c>
      <c r="B1" s="72"/>
      <c r="C1" s="72"/>
      <c r="D1" s="72"/>
      <c r="E1" s="72"/>
      <c r="F1" s="72"/>
      <c r="G1" s="72"/>
      <c r="H1" s="72"/>
      <c r="I1" s="72"/>
    </row>
    <row r="2" spans="1:11" ht="22.5">
      <c r="A2" s="73" t="s">
        <v>56</v>
      </c>
      <c r="B2" s="73"/>
      <c r="C2" s="73"/>
      <c r="D2" s="73"/>
      <c r="E2" s="73"/>
      <c r="F2" s="73"/>
      <c r="G2" s="73"/>
      <c r="H2" s="73"/>
      <c r="I2" s="73"/>
    </row>
    <row r="3" spans="1:11" s="5" customFormat="1" ht="18.75">
      <c r="A3" s="74" t="s">
        <v>92</v>
      </c>
      <c r="B3" s="74"/>
      <c r="C3" s="74"/>
      <c r="D3" s="74"/>
      <c r="E3" s="74"/>
      <c r="F3" s="74"/>
      <c r="G3" s="74"/>
      <c r="H3" s="74"/>
      <c r="I3" s="74"/>
      <c r="J3" s="4"/>
      <c r="K3" s="4"/>
    </row>
    <row r="4" spans="1:11" ht="19.899999999999999" customHeight="1">
      <c r="B4" s="7"/>
      <c r="C4" s="8" t="s">
        <v>57</v>
      </c>
      <c r="D4" s="9"/>
      <c r="E4" s="7"/>
      <c r="G4" s="70">
        <v>45233</v>
      </c>
    </row>
    <row r="5" spans="1:11" ht="19.149999999999999" customHeight="1">
      <c r="B5" s="7"/>
      <c r="C5" s="10" t="s">
        <v>58</v>
      </c>
      <c r="D5" s="11">
        <v>45260</v>
      </c>
    </row>
    <row r="6" spans="1:11" ht="19.149999999999999" customHeight="1">
      <c r="A6" s="75" t="s">
        <v>0</v>
      </c>
      <c r="B6" s="75"/>
      <c r="C6" s="75"/>
      <c r="D6" s="12" t="s">
        <v>22</v>
      </c>
      <c r="E6" s="12" t="s">
        <v>23</v>
      </c>
      <c r="F6" s="12" t="s">
        <v>24</v>
      </c>
      <c r="G6" s="12" t="s">
        <v>4</v>
      </c>
      <c r="H6" s="12" t="s">
        <v>5</v>
      </c>
      <c r="I6" s="12" t="s">
        <v>6</v>
      </c>
    </row>
    <row r="7" spans="1:11" ht="25.5">
      <c r="A7" s="75" t="s">
        <v>7</v>
      </c>
      <c r="B7" s="75"/>
      <c r="C7" s="75"/>
      <c r="D7" s="12" t="s">
        <v>93</v>
      </c>
      <c r="E7" s="12" t="s">
        <v>94</v>
      </c>
      <c r="F7" s="12" t="s">
        <v>95</v>
      </c>
      <c r="G7" s="12" t="s">
        <v>59</v>
      </c>
      <c r="H7" s="12" t="s">
        <v>60</v>
      </c>
      <c r="I7" s="12" t="s">
        <v>61</v>
      </c>
    </row>
    <row r="8" spans="1:11" ht="21.6" customHeight="1">
      <c r="A8" s="13" t="s">
        <v>62</v>
      </c>
      <c r="B8" s="14" t="s">
        <v>63</v>
      </c>
      <c r="C8" s="15" t="s">
        <v>64</v>
      </c>
      <c r="D8" s="16">
        <v>16</v>
      </c>
      <c r="E8" s="66">
        <v>18</v>
      </c>
      <c r="F8" s="67">
        <v>22</v>
      </c>
      <c r="G8" s="16">
        <v>11</v>
      </c>
      <c r="H8" s="71">
        <v>11</v>
      </c>
      <c r="I8" s="16">
        <v>12</v>
      </c>
    </row>
    <row r="9" spans="1:11" ht="16.149999999999999" customHeight="1">
      <c r="A9" s="20">
        <v>1</v>
      </c>
      <c r="B9" s="1">
        <v>23210132</v>
      </c>
      <c r="C9" s="21" t="s">
        <v>37</v>
      </c>
      <c r="D9" s="59">
        <v>43.75</v>
      </c>
      <c r="E9" s="65">
        <v>88.888888888888886</v>
      </c>
      <c r="F9" s="68">
        <v>36.363636363636402</v>
      </c>
      <c r="G9" s="17">
        <v>81</v>
      </c>
      <c r="H9" s="17">
        <v>27</v>
      </c>
      <c r="I9" s="17">
        <v>83</v>
      </c>
    </row>
    <row r="10" spans="1:11" ht="16.149999999999999" customHeight="1">
      <c r="A10" s="20">
        <v>2</v>
      </c>
      <c r="B10" s="1">
        <v>23210133</v>
      </c>
      <c r="C10" s="21" t="s">
        <v>87</v>
      </c>
      <c r="D10" s="59">
        <v>12.5</v>
      </c>
      <c r="E10" s="65">
        <v>0</v>
      </c>
      <c r="F10" s="68">
        <v>9.0909090909090899</v>
      </c>
      <c r="G10" s="17">
        <v>0</v>
      </c>
      <c r="H10" s="17">
        <v>0</v>
      </c>
      <c r="I10" s="17">
        <v>0</v>
      </c>
    </row>
    <row r="11" spans="1:11" ht="16.149999999999999" customHeight="1">
      <c r="A11" s="20">
        <v>3</v>
      </c>
      <c r="B11" s="1">
        <v>23210134</v>
      </c>
      <c r="C11" s="21" t="s">
        <v>38</v>
      </c>
      <c r="D11" s="59">
        <v>100</v>
      </c>
      <c r="E11" s="65">
        <v>94.444444444444443</v>
      </c>
      <c r="F11" s="68">
        <v>95.454545454545496</v>
      </c>
      <c r="G11" s="17">
        <v>91</v>
      </c>
      <c r="H11" s="17">
        <v>64</v>
      </c>
      <c r="I11" s="17">
        <v>83</v>
      </c>
    </row>
    <row r="12" spans="1:11" ht="16.149999999999999" customHeight="1">
      <c r="A12" s="20">
        <v>4</v>
      </c>
      <c r="B12" s="1">
        <v>23210135</v>
      </c>
      <c r="C12" s="21" t="s">
        <v>39</v>
      </c>
      <c r="D12" s="59">
        <v>75</v>
      </c>
      <c r="E12" s="65">
        <v>83.333333333333343</v>
      </c>
      <c r="F12" s="68">
        <v>77.272727272727295</v>
      </c>
      <c r="G12" s="17">
        <v>91</v>
      </c>
      <c r="H12" s="17">
        <v>82</v>
      </c>
      <c r="I12" s="17">
        <v>0</v>
      </c>
    </row>
    <row r="13" spans="1:11" ht="16.149999999999999" customHeight="1">
      <c r="A13" s="20">
        <v>5</v>
      </c>
      <c r="B13" s="1">
        <v>23210136</v>
      </c>
      <c r="C13" s="21" t="s">
        <v>40</v>
      </c>
      <c r="D13" s="59">
        <v>68.75</v>
      </c>
      <c r="E13" s="65">
        <v>100</v>
      </c>
      <c r="F13" s="68">
        <v>95.454545454545496</v>
      </c>
      <c r="G13" s="17">
        <v>91</v>
      </c>
      <c r="H13" s="17">
        <v>100</v>
      </c>
      <c r="I13" s="17">
        <v>83</v>
      </c>
    </row>
    <row r="14" spans="1:11" ht="16.149999999999999" customHeight="1">
      <c r="A14" s="20">
        <v>6</v>
      </c>
      <c r="B14" s="1">
        <v>23210137</v>
      </c>
      <c r="C14" s="21" t="s">
        <v>88</v>
      </c>
      <c r="D14" s="59">
        <v>87.5</v>
      </c>
      <c r="E14" s="54">
        <v>94.444444444444443</v>
      </c>
      <c r="F14" s="68">
        <v>86.363636363636402</v>
      </c>
      <c r="G14" s="17">
        <v>100</v>
      </c>
      <c r="H14" s="17">
        <v>82</v>
      </c>
      <c r="I14" s="17">
        <v>75</v>
      </c>
    </row>
    <row r="15" spans="1:11" ht="16.149999999999999" customHeight="1">
      <c r="A15" s="20">
        <v>7</v>
      </c>
      <c r="B15" s="1">
        <v>23210138</v>
      </c>
      <c r="C15" s="21" t="s">
        <v>89</v>
      </c>
      <c r="D15" s="59">
        <v>50</v>
      </c>
      <c r="E15" s="54">
        <v>66.666666666666657</v>
      </c>
      <c r="F15" s="68">
        <v>40.909090909090899</v>
      </c>
      <c r="G15" s="17">
        <v>81</v>
      </c>
      <c r="H15" s="17">
        <v>45</v>
      </c>
      <c r="I15" s="17">
        <v>16</v>
      </c>
    </row>
    <row r="16" spans="1:11" ht="16.149999999999999" customHeight="1">
      <c r="A16" s="20">
        <v>8</v>
      </c>
      <c r="B16" s="1">
        <v>23210139</v>
      </c>
      <c r="C16" s="21" t="s">
        <v>41</v>
      </c>
      <c r="D16" s="59">
        <v>100</v>
      </c>
      <c r="E16" s="54">
        <v>100</v>
      </c>
      <c r="F16" s="68">
        <v>75</v>
      </c>
      <c r="G16" s="17">
        <v>100</v>
      </c>
      <c r="H16" s="17">
        <v>100</v>
      </c>
      <c r="I16" s="17">
        <v>83</v>
      </c>
    </row>
    <row r="17" spans="1:9" ht="16.149999999999999" customHeight="1">
      <c r="A17" s="20">
        <v>9</v>
      </c>
      <c r="B17" s="1">
        <v>23210140</v>
      </c>
      <c r="C17" s="21" t="s">
        <v>42</v>
      </c>
      <c r="D17" s="59">
        <v>100</v>
      </c>
      <c r="E17" s="54">
        <v>100</v>
      </c>
      <c r="F17" s="68">
        <v>90.909090909090907</v>
      </c>
      <c r="G17" s="17">
        <v>91</v>
      </c>
      <c r="H17" s="17">
        <v>100</v>
      </c>
      <c r="I17" s="17">
        <v>75</v>
      </c>
    </row>
    <row r="18" spans="1:9" ht="16.149999999999999" customHeight="1">
      <c r="A18" s="20">
        <v>10</v>
      </c>
      <c r="B18" s="1">
        <v>23210141</v>
      </c>
      <c r="C18" s="21" t="s">
        <v>43</v>
      </c>
      <c r="D18" s="59">
        <v>87.5</v>
      </c>
      <c r="E18" s="54">
        <v>100</v>
      </c>
      <c r="F18" s="68">
        <v>90.909090909090907</v>
      </c>
      <c r="G18" s="17">
        <v>100</v>
      </c>
      <c r="H18" s="17">
        <v>91</v>
      </c>
      <c r="I18" s="17">
        <v>75</v>
      </c>
    </row>
    <row r="19" spans="1:9" ht="16.149999999999999" customHeight="1">
      <c r="A19" s="20">
        <v>11</v>
      </c>
      <c r="B19" s="1">
        <v>23210142</v>
      </c>
      <c r="C19" s="21" t="s">
        <v>44</v>
      </c>
      <c r="D19" s="59">
        <v>93.75</v>
      </c>
      <c r="E19" s="54">
        <v>77.777777777777786</v>
      </c>
      <c r="F19" s="68">
        <v>86.363636363636402</v>
      </c>
      <c r="G19" s="17">
        <v>91</v>
      </c>
      <c r="H19" s="17">
        <v>82</v>
      </c>
      <c r="I19" s="17">
        <v>0</v>
      </c>
    </row>
    <row r="20" spans="1:9" ht="16.149999999999999" customHeight="1">
      <c r="A20" s="20">
        <v>12</v>
      </c>
      <c r="B20" s="1">
        <v>23210143</v>
      </c>
      <c r="C20" s="21" t="s">
        <v>45</v>
      </c>
      <c r="D20" s="59">
        <v>75</v>
      </c>
      <c r="E20" s="59">
        <v>100</v>
      </c>
      <c r="F20" s="69">
        <v>86.363636363636402</v>
      </c>
      <c r="G20" s="17">
        <v>91</v>
      </c>
      <c r="H20" s="19">
        <v>82</v>
      </c>
      <c r="I20" s="19">
        <v>83</v>
      </c>
    </row>
    <row r="21" spans="1:9" ht="16.149999999999999" customHeight="1">
      <c r="A21" s="20">
        <v>13</v>
      </c>
      <c r="B21" s="1">
        <v>23210144</v>
      </c>
      <c r="C21" s="21" t="s">
        <v>46</v>
      </c>
      <c r="D21" s="59">
        <v>68.75</v>
      </c>
      <c r="E21" s="59">
        <v>77.777777777777786</v>
      </c>
      <c r="F21" s="69">
        <v>75</v>
      </c>
      <c r="G21" s="17">
        <v>81</v>
      </c>
      <c r="H21" s="19">
        <v>64</v>
      </c>
      <c r="I21" s="19">
        <v>83</v>
      </c>
    </row>
    <row r="22" spans="1:9" ht="16.149999999999999" customHeight="1">
      <c r="A22" s="20">
        <v>14</v>
      </c>
      <c r="B22" s="1">
        <v>23210145</v>
      </c>
      <c r="C22" s="21" t="s">
        <v>47</v>
      </c>
      <c r="D22" s="59">
        <v>87.5</v>
      </c>
      <c r="E22" s="59">
        <v>88.888888888888886</v>
      </c>
      <c r="F22" s="69">
        <v>81.818181818181799</v>
      </c>
      <c r="G22" s="17">
        <v>100</v>
      </c>
      <c r="H22" s="19">
        <v>64</v>
      </c>
      <c r="I22" s="19">
        <v>75</v>
      </c>
    </row>
    <row r="23" spans="1:9" ht="16.149999999999999" customHeight="1">
      <c r="A23" s="20">
        <v>15</v>
      </c>
      <c r="B23" s="1">
        <v>23210146</v>
      </c>
      <c r="C23" s="21" t="s">
        <v>48</v>
      </c>
      <c r="D23" s="59">
        <v>68.75</v>
      </c>
      <c r="E23" s="59">
        <v>77.777777777777786</v>
      </c>
      <c r="F23" s="69">
        <v>68.181818181818201</v>
      </c>
      <c r="G23" s="17">
        <v>81</v>
      </c>
      <c r="H23" s="19">
        <v>64</v>
      </c>
      <c r="I23" s="19">
        <v>16</v>
      </c>
    </row>
    <row r="24" spans="1:9" ht="16.149999999999999" customHeight="1">
      <c r="A24" s="20">
        <v>16</v>
      </c>
      <c r="B24" s="1">
        <v>23210147</v>
      </c>
      <c r="C24" s="21" t="s">
        <v>49</v>
      </c>
      <c r="D24" s="59">
        <v>87.5</v>
      </c>
      <c r="E24" s="59">
        <v>100</v>
      </c>
      <c r="F24" s="69">
        <v>86.363636363636402</v>
      </c>
      <c r="G24" s="17">
        <v>91</v>
      </c>
      <c r="H24" s="19">
        <v>82</v>
      </c>
      <c r="I24" s="19">
        <v>83</v>
      </c>
    </row>
    <row r="25" spans="1:9" ht="16.149999999999999" customHeight="1">
      <c r="A25" s="20">
        <v>17</v>
      </c>
      <c r="B25" s="1">
        <v>23210148</v>
      </c>
      <c r="C25" s="21" t="s">
        <v>90</v>
      </c>
      <c r="D25" s="59">
        <v>81.25</v>
      </c>
      <c r="E25" s="59">
        <v>94.444444444444443</v>
      </c>
      <c r="F25" s="69">
        <v>90.909090909090907</v>
      </c>
      <c r="G25" s="17">
        <v>100</v>
      </c>
      <c r="H25" s="19">
        <v>91</v>
      </c>
      <c r="I25" s="19">
        <v>83</v>
      </c>
    </row>
    <row r="26" spans="1:9" ht="16.149999999999999" customHeight="1">
      <c r="A26" s="20">
        <v>18</v>
      </c>
      <c r="B26" s="1">
        <v>23210149</v>
      </c>
      <c r="C26" s="21" t="s">
        <v>50</v>
      </c>
      <c r="D26" s="59">
        <v>93.75</v>
      </c>
      <c r="E26" s="59">
        <v>94.444444444444443</v>
      </c>
      <c r="F26" s="69">
        <v>95.454545454545496</v>
      </c>
      <c r="G26" s="17">
        <v>100</v>
      </c>
      <c r="H26" s="19">
        <v>100</v>
      </c>
      <c r="I26" s="19">
        <v>83</v>
      </c>
    </row>
    <row r="27" spans="1:9" ht="16.149999999999999" customHeight="1">
      <c r="A27" s="20">
        <v>19</v>
      </c>
      <c r="B27" s="1">
        <v>23210150</v>
      </c>
      <c r="C27" s="21" t="s">
        <v>91</v>
      </c>
      <c r="D27" s="59">
        <v>87.5</v>
      </c>
      <c r="E27" s="59">
        <v>100</v>
      </c>
      <c r="F27" s="69">
        <v>86.363636363636402</v>
      </c>
      <c r="G27" s="17">
        <v>100</v>
      </c>
      <c r="H27" s="19">
        <v>82</v>
      </c>
      <c r="I27" s="19">
        <v>83</v>
      </c>
    </row>
    <row r="28" spans="1:9" ht="16.149999999999999" customHeight="1">
      <c r="A28" s="20">
        <v>20</v>
      </c>
      <c r="B28" s="1">
        <v>23210159</v>
      </c>
      <c r="C28" s="21" t="s">
        <v>51</v>
      </c>
      <c r="D28" s="59">
        <v>87.5</v>
      </c>
      <c r="E28" s="59">
        <v>100</v>
      </c>
      <c r="F28" s="69">
        <v>90.909090909090907</v>
      </c>
      <c r="G28" s="19">
        <v>100</v>
      </c>
      <c r="H28" s="19">
        <v>100</v>
      </c>
      <c r="I28" s="19">
        <v>83</v>
      </c>
    </row>
    <row r="29" spans="1:9" ht="16.149999999999999" customHeight="1">
      <c r="A29" s="20">
        <v>21</v>
      </c>
      <c r="B29" s="1">
        <v>23210160</v>
      </c>
      <c r="C29" s="21" t="s">
        <v>52</v>
      </c>
      <c r="D29" s="59">
        <v>81.25</v>
      </c>
      <c r="E29" s="59">
        <v>94.444444444444443</v>
      </c>
      <c r="F29" s="69">
        <v>54.545454545454497</v>
      </c>
      <c r="G29" s="17">
        <v>91</v>
      </c>
      <c r="H29" s="19">
        <v>82</v>
      </c>
      <c r="I29" s="19">
        <v>16</v>
      </c>
    </row>
    <row r="30" spans="1:9" ht="16.149999999999999" customHeight="1">
      <c r="A30" s="20">
        <v>22</v>
      </c>
      <c r="B30" s="1">
        <v>23210161</v>
      </c>
      <c r="C30" s="21" t="s">
        <v>53</v>
      </c>
      <c r="D30" s="59">
        <v>75</v>
      </c>
      <c r="E30" s="59">
        <v>100</v>
      </c>
      <c r="F30" s="69">
        <v>90.909090909090907</v>
      </c>
      <c r="G30" s="17">
        <v>100</v>
      </c>
      <c r="H30" s="19">
        <v>100</v>
      </c>
      <c r="I30" s="19">
        <v>75</v>
      </c>
    </row>
    <row r="31" spans="1:9" ht="16.149999999999999" customHeight="1">
      <c r="A31" s="20">
        <v>23</v>
      </c>
      <c r="B31" s="1">
        <v>23210162</v>
      </c>
      <c r="C31" s="21" t="s">
        <v>54</v>
      </c>
      <c r="D31" s="59">
        <v>37.5</v>
      </c>
      <c r="E31" s="59">
        <v>38.888888888888893</v>
      </c>
      <c r="F31" s="69">
        <v>9.0909090909090899</v>
      </c>
      <c r="G31" s="19">
        <v>81</v>
      </c>
      <c r="H31" s="19">
        <v>0</v>
      </c>
      <c r="I31" s="19">
        <v>0</v>
      </c>
    </row>
  </sheetData>
  <mergeCells count="5">
    <mergeCell ref="A1:I1"/>
    <mergeCell ref="A2:I2"/>
    <mergeCell ref="A3:I3"/>
    <mergeCell ref="A6:C6"/>
    <mergeCell ref="A7:C7"/>
  </mergeCells>
  <conditionalFormatting sqref="D9:I13">
    <cfRule type="cellIs" dxfId="21" priority="19" operator="lessThan">
      <formula>75</formula>
    </cfRule>
  </conditionalFormatting>
  <conditionalFormatting sqref="D14:I19">
    <cfRule type="cellIs" dxfId="20" priority="18" operator="lessThan">
      <formula>75</formula>
    </cfRule>
  </conditionalFormatting>
  <conditionalFormatting sqref="D20:I30">
    <cfRule type="cellIs" dxfId="19" priority="17" operator="lessThan">
      <formula>75</formula>
    </cfRule>
  </conditionalFormatting>
  <conditionalFormatting sqref="D31:I31">
    <cfRule type="cellIs" dxfId="18" priority="16" operator="lessThan">
      <formula>75</formula>
    </cfRule>
  </conditionalFormatting>
  <conditionalFormatting sqref="D9:E13">
    <cfRule type="cellIs" dxfId="17" priority="15" operator="lessThan">
      <formula>75</formula>
    </cfRule>
  </conditionalFormatting>
  <conditionalFormatting sqref="D14:E19">
    <cfRule type="cellIs" dxfId="16" priority="14" operator="lessThan">
      <formula>75</formula>
    </cfRule>
  </conditionalFormatting>
  <conditionalFormatting sqref="D20:E30">
    <cfRule type="cellIs" dxfId="15" priority="13" operator="lessThan">
      <formula>75</formula>
    </cfRule>
  </conditionalFormatting>
  <conditionalFormatting sqref="D31:E31">
    <cfRule type="cellIs" dxfId="14" priority="12" operator="lessThan">
      <formula>75</formula>
    </cfRule>
  </conditionalFormatting>
  <conditionalFormatting sqref="F31">
    <cfRule type="cellIs" dxfId="13" priority="11" operator="lessThan">
      <formula>75</formula>
    </cfRule>
  </conditionalFormatting>
  <conditionalFormatting sqref="F9:F13">
    <cfRule type="cellIs" dxfId="12" priority="10" operator="lessThan">
      <formula>75</formula>
    </cfRule>
  </conditionalFormatting>
  <conditionalFormatting sqref="F14:F19">
    <cfRule type="cellIs" dxfId="11" priority="9" operator="lessThan">
      <formula>75</formula>
    </cfRule>
  </conditionalFormatting>
  <conditionalFormatting sqref="F20:F30">
    <cfRule type="cellIs" dxfId="10" priority="8" operator="lessThan">
      <formula>75</formula>
    </cfRule>
  </conditionalFormatting>
  <conditionalFormatting sqref="G9:G31">
    <cfRule type="cellIs" dxfId="9" priority="7" operator="lessThan">
      <formula>75</formula>
    </cfRule>
  </conditionalFormatting>
  <conditionalFormatting sqref="H9:I13">
    <cfRule type="cellIs" dxfId="8" priority="6" operator="lessThan">
      <formula>75</formula>
    </cfRule>
  </conditionalFormatting>
  <conditionalFormatting sqref="H14:I19">
    <cfRule type="cellIs" dxfId="7" priority="5" operator="lessThan">
      <formula>75</formula>
    </cfRule>
  </conditionalFormatting>
  <conditionalFormatting sqref="H20:I30">
    <cfRule type="cellIs" dxfId="6" priority="4" operator="lessThan">
      <formula>75</formula>
    </cfRule>
  </conditionalFormatting>
  <conditionalFormatting sqref="H31:I31">
    <cfRule type="cellIs" dxfId="5" priority="3" operator="lessThan">
      <formula>75</formula>
    </cfRule>
  </conditionalFormatting>
  <conditionalFormatting sqref="H17">
    <cfRule type="cellIs" dxfId="4" priority="2" operator="lessThan">
      <formula>75</formula>
    </cfRule>
  </conditionalFormatting>
  <conditionalFormatting sqref="H16">
    <cfRule type="cellIs" dxfId="3" priority="1" operator="lessThan">
      <formula>75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22" sqref="F22"/>
    </sheetView>
  </sheetViews>
  <sheetFormatPr defaultColWidth="15.28515625" defaultRowHeight="15"/>
  <cols>
    <col min="1" max="1" width="5.28515625" style="22" bestFit="1" customWidth="1"/>
    <col min="2" max="2" width="13.42578125" style="3" customWidth="1"/>
    <col min="3" max="3" width="35.28515625" style="3" bestFit="1" customWidth="1"/>
    <col min="4" max="4" width="13.85546875" style="3" customWidth="1"/>
    <col min="5" max="5" width="14.5703125" style="3" customWidth="1"/>
    <col min="6" max="6" width="17.5703125" style="3" customWidth="1"/>
    <col min="7" max="7" width="17.85546875" style="3" customWidth="1"/>
    <col min="8" max="8" width="17.5703125" style="3" customWidth="1"/>
    <col min="9" max="16384" width="15.28515625" style="3"/>
  </cols>
  <sheetData>
    <row r="1" spans="1:10" s="2" customFormat="1" ht="23.25">
      <c r="A1" s="72" t="s">
        <v>55</v>
      </c>
      <c r="B1" s="72"/>
      <c r="C1" s="72"/>
      <c r="D1" s="72"/>
      <c r="E1" s="72"/>
      <c r="F1" s="72"/>
      <c r="G1" s="72"/>
      <c r="H1" s="72"/>
    </row>
    <row r="2" spans="1:10" ht="22.5">
      <c r="A2" s="73" t="s">
        <v>56</v>
      </c>
      <c r="B2" s="73"/>
      <c r="C2" s="73"/>
      <c r="D2" s="73"/>
      <c r="E2" s="73"/>
      <c r="F2" s="73"/>
      <c r="G2" s="73"/>
      <c r="H2" s="73"/>
    </row>
    <row r="3" spans="1:10" s="5" customFormat="1" ht="18.75">
      <c r="A3" s="74" t="s">
        <v>117</v>
      </c>
      <c r="B3" s="74"/>
      <c r="C3" s="74"/>
      <c r="D3" s="74"/>
      <c r="E3" s="74"/>
      <c r="F3" s="74"/>
      <c r="G3" s="74"/>
      <c r="H3" s="74"/>
      <c r="I3" s="4"/>
      <c r="J3" s="4"/>
    </row>
    <row r="4" spans="1:10" ht="22.15" customHeight="1" thickBot="1">
      <c r="B4" s="7"/>
      <c r="C4" s="10" t="s">
        <v>57</v>
      </c>
      <c r="D4" s="50">
        <v>45182</v>
      </c>
      <c r="E4" s="7"/>
      <c r="G4" s="7"/>
    </row>
    <row r="5" spans="1:10" ht="23.45" customHeight="1" thickBot="1">
      <c r="A5" s="39"/>
      <c r="B5" s="40"/>
      <c r="C5" s="41" t="s">
        <v>58</v>
      </c>
      <c r="D5" s="42">
        <v>45260</v>
      </c>
      <c r="E5" s="43"/>
      <c r="F5" s="43"/>
      <c r="G5" s="43"/>
      <c r="H5" s="44"/>
    </row>
    <row r="6" spans="1:10">
      <c r="A6" s="23"/>
      <c r="B6" s="24"/>
      <c r="C6" s="25" t="s">
        <v>0</v>
      </c>
      <c r="D6" s="26" t="s">
        <v>112</v>
      </c>
      <c r="E6" s="26" t="s">
        <v>113</v>
      </c>
      <c r="F6" s="26" t="s">
        <v>114</v>
      </c>
      <c r="G6" s="26" t="s">
        <v>115</v>
      </c>
      <c r="H6" s="26" t="s">
        <v>116</v>
      </c>
    </row>
    <row r="7" spans="1:10" ht="60">
      <c r="A7" s="27"/>
      <c r="B7" s="28"/>
      <c r="C7" s="29" t="s">
        <v>7</v>
      </c>
      <c r="D7" s="30" t="s">
        <v>107</v>
      </c>
      <c r="E7" s="30" t="s">
        <v>108</v>
      </c>
      <c r="F7" s="30" t="s">
        <v>109</v>
      </c>
      <c r="G7" s="30" t="s">
        <v>110</v>
      </c>
      <c r="H7" s="30" t="s">
        <v>111</v>
      </c>
    </row>
    <row r="8" spans="1:10" ht="22.9" customHeight="1" thickBot="1">
      <c r="A8" s="31" t="s">
        <v>62</v>
      </c>
      <c r="B8" s="32" t="s">
        <v>96</v>
      </c>
      <c r="C8" s="33" t="s">
        <v>64</v>
      </c>
      <c r="D8" s="60">
        <v>24</v>
      </c>
      <c r="E8" s="34">
        <v>23</v>
      </c>
      <c r="F8" s="34">
        <v>21</v>
      </c>
      <c r="G8" s="51">
        <v>21</v>
      </c>
      <c r="H8" s="52">
        <v>21</v>
      </c>
    </row>
    <row r="9" spans="1:10" ht="16.149999999999999" customHeight="1">
      <c r="A9" s="35">
        <v>1</v>
      </c>
      <c r="B9" s="1">
        <v>23250001</v>
      </c>
      <c r="C9" s="36" t="s">
        <v>97</v>
      </c>
      <c r="D9" s="61">
        <v>95</v>
      </c>
      <c r="E9" s="38">
        <v>83</v>
      </c>
      <c r="F9" s="37">
        <v>95</v>
      </c>
      <c r="G9" s="53">
        <v>81</v>
      </c>
      <c r="H9" s="53">
        <v>81</v>
      </c>
    </row>
    <row r="10" spans="1:10" ht="16.149999999999999" customHeight="1">
      <c r="A10" s="35">
        <v>2</v>
      </c>
      <c r="B10" s="1">
        <v>23250002</v>
      </c>
      <c r="C10" s="36" t="s">
        <v>98</v>
      </c>
      <c r="D10" s="62">
        <v>95</v>
      </c>
      <c r="E10" s="18">
        <v>86</v>
      </c>
      <c r="F10" s="17">
        <v>95</v>
      </c>
      <c r="G10" s="54">
        <v>76</v>
      </c>
      <c r="H10" s="54">
        <v>76</v>
      </c>
    </row>
    <row r="11" spans="1:10" ht="16.149999999999999" customHeight="1">
      <c r="A11" s="35">
        <v>3</v>
      </c>
      <c r="B11" s="1">
        <v>23250003</v>
      </c>
      <c r="C11" s="36" t="s">
        <v>99</v>
      </c>
      <c r="D11" s="62">
        <v>95</v>
      </c>
      <c r="E11" s="18">
        <v>83</v>
      </c>
      <c r="F11" s="17">
        <v>100</v>
      </c>
      <c r="G11" s="54">
        <v>95</v>
      </c>
      <c r="H11" s="54">
        <v>81</v>
      </c>
    </row>
    <row r="12" spans="1:10" ht="16.149999999999999" customHeight="1">
      <c r="A12" s="35">
        <v>4</v>
      </c>
      <c r="B12" s="1">
        <v>23250004</v>
      </c>
      <c r="C12" s="36" t="s">
        <v>100</v>
      </c>
      <c r="D12" s="62">
        <v>75</v>
      </c>
      <c r="E12" s="18">
        <v>70</v>
      </c>
      <c r="F12" s="17">
        <v>90</v>
      </c>
      <c r="G12" s="54">
        <v>62</v>
      </c>
      <c r="H12" s="54">
        <v>62</v>
      </c>
    </row>
    <row r="13" spans="1:10" ht="16.149999999999999" customHeight="1">
      <c r="A13" s="35">
        <v>5</v>
      </c>
      <c r="B13" s="1">
        <v>23250005</v>
      </c>
      <c r="C13" s="36" t="s">
        <v>101</v>
      </c>
      <c r="D13" s="62">
        <v>58</v>
      </c>
      <c r="E13" s="18">
        <v>74</v>
      </c>
      <c r="F13" s="17">
        <v>85</v>
      </c>
      <c r="G13" s="54">
        <v>62</v>
      </c>
      <c r="H13" s="54">
        <v>43</v>
      </c>
    </row>
    <row r="14" spans="1:10" ht="16.149999999999999" customHeight="1">
      <c r="A14" s="35">
        <v>6</v>
      </c>
      <c r="B14" s="1">
        <v>23250006</v>
      </c>
      <c r="C14" s="36" t="s">
        <v>102</v>
      </c>
      <c r="D14" s="62">
        <v>87</v>
      </c>
      <c r="E14" s="18">
        <v>86</v>
      </c>
      <c r="F14" s="17">
        <v>95</v>
      </c>
      <c r="G14" s="54">
        <v>86</v>
      </c>
      <c r="H14" s="54">
        <v>90</v>
      </c>
    </row>
    <row r="15" spans="1:10" ht="16.149999999999999" customHeight="1">
      <c r="A15" s="35">
        <v>7</v>
      </c>
      <c r="B15" s="1">
        <v>23250007</v>
      </c>
      <c r="C15" s="36" t="s">
        <v>103</v>
      </c>
      <c r="D15" s="62">
        <v>95</v>
      </c>
      <c r="E15" s="18">
        <v>86</v>
      </c>
      <c r="F15" s="17">
        <v>90</v>
      </c>
      <c r="G15" s="54">
        <v>76</v>
      </c>
      <c r="H15" s="54">
        <v>76</v>
      </c>
    </row>
    <row r="16" spans="1:10" ht="16.149999999999999" customHeight="1">
      <c r="A16" s="35">
        <v>8</v>
      </c>
      <c r="B16" s="1">
        <v>23250008</v>
      </c>
      <c r="C16" s="36" t="s">
        <v>104</v>
      </c>
      <c r="D16" s="62">
        <v>4</v>
      </c>
      <c r="E16" s="18">
        <v>0</v>
      </c>
      <c r="F16" s="17">
        <v>5</v>
      </c>
      <c r="G16" s="54">
        <v>14</v>
      </c>
      <c r="H16" s="54">
        <v>14</v>
      </c>
    </row>
    <row r="17" spans="1:8" ht="16.149999999999999" customHeight="1">
      <c r="A17" s="35">
        <v>9</v>
      </c>
      <c r="B17" s="1">
        <v>23250009</v>
      </c>
      <c r="C17" s="36" t="s">
        <v>105</v>
      </c>
      <c r="D17" s="62">
        <v>83</v>
      </c>
      <c r="E17" s="18">
        <v>83</v>
      </c>
      <c r="F17" s="17">
        <v>95</v>
      </c>
      <c r="G17" s="54">
        <v>71</v>
      </c>
      <c r="H17" s="54">
        <v>71</v>
      </c>
    </row>
    <row r="18" spans="1:8" ht="16.149999999999999" customHeight="1" thickBot="1">
      <c r="A18" s="35">
        <v>10</v>
      </c>
      <c r="B18" s="1">
        <v>23250010</v>
      </c>
      <c r="C18" s="36" t="s">
        <v>106</v>
      </c>
      <c r="D18" s="63">
        <v>16</v>
      </c>
      <c r="E18" s="18">
        <v>44</v>
      </c>
      <c r="F18" s="17">
        <v>14</v>
      </c>
      <c r="G18" s="54">
        <v>14</v>
      </c>
      <c r="H18" s="54">
        <v>24</v>
      </c>
    </row>
  </sheetData>
  <mergeCells count="3">
    <mergeCell ref="A1:H1"/>
    <mergeCell ref="A2:H2"/>
    <mergeCell ref="A3:H3"/>
  </mergeCells>
  <conditionalFormatting sqref="D9:H18">
    <cfRule type="cellIs" dxfId="2" priority="3" operator="lessThan">
      <formula>75</formula>
    </cfRule>
  </conditionalFormatting>
  <conditionalFormatting sqref="G9:H18">
    <cfRule type="cellIs" dxfId="1" priority="2" operator="lessThan">
      <formula>75</formula>
    </cfRule>
  </conditionalFormatting>
  <conditionalFormatting sqref="D9:D18">
    <cfRule type="cellIs" dxfId="0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GEOTECH</vt:lpstr>
      <vt:lpstr>STRUCTURAL</vt:lpstr>
      <vt:lpstr>WRE</vt:lpstr>
      <vt:lpstr>M.PLAN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ACADEMIC</cp:lastModifiedBy>
  <dcterms:created xsi:type="dcterms:W3CDTF">2023-11-08T19:29:00Z</dcterms:created>
  <dcterms:modified xsi:type="dcterms:W3CDTF">2023-12-29T12:03:37Z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A32C767A2BB2444AA6159EFF1628859B_12</vt:lpwstr>
  </property>
  <property fmtid="{D5CDD505-2E9C-101B-9397-08002B2CF9AE}" pid="3" name="KSOProductBuildVer">
    <vt:lpwstr>1033-12.2.0.13266</vt:lpwstr>
  </property>
</Properties>
</file>